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Tim\Downloads\"/>
    </mc:Choice>
  </mc:AlternateContent>
  <xr:revisionPtr revIDLastSave="0" documentId="13_ncr:1_{257E39F9-15CD-4D32-B7CF-54198C695756}" xr6:coauthVersionLast="47" xr6:coauthVersionMax="47" xr10:uidLastSave="{00000000-0000-0000-0000-000000000000}"/>
  <bookViews>
    <workbookView xWindow="-108" yWindow="-108" windowWidth="30936" windowHeight="16896" tabRatio="702" xr2:uid="{00000000-000D-0000-FFFF-FFFF00000000}"/>
  </bookViews>
  <sheets>
    <sheet name="Introductie" sheetId="11" r:id="rId1"/>
    <sheet name="Voorbeeld PTA vwo" sheetId="1" r:id="rId2"/>
    <sheet name="vwo 2024" sheetId="2" r:id="rId3"/>
    <sheet name="vwo 2025" sheetId="3" r:id="rId4"/>
    <sheet name="vwo 2026" sheetId="4" r:id="rId5"/>
    <sheet name="vwo 2027" sheetId="5" r:id="rId6"/>
    <sheet name="Voorbeeld PTA havo" sheetId="10" r:id="rId7"/>
    <sheet name="havo 2024" sheetId="6" r:id="rId8"/>
    <sheet name="havo 2025" sheetId="7" r:id="rId9"/>
    <sheet name="havo 2026" sheetId="8" r:id="rId10"/>
    <sheet name="havo 2027" sheetId="9"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10" l="1"/>
  <c r="A54" i="9"/>
  <c r="A55" i="9" s="1"/>
  <c r="A56" i="9" s="1"/>
  <c r="A57" i="9" s="1"/>
  <c r="A58" i="9" s="1"/>
  <c r="G47" i="9"/>
  <c r="E45" i="9"/>
  <c r="C44" i="9"/>
  <c r="G41" i="9"/>
  <c r="E40" i="9"/>
  <c r="C39" i="9"/>
  <c r="G35" i="9"/>
  <c r="E34" i="9"/>
  <c r="C33" i="9"/>
  <c r="M30" i="9"/>
  <c r="G30" i="9"/>
  <c r="K27" i="9"/>
  <c r="E27" i="9"/>
  <c r="I26" i="9"/>
  <c r="C26" i="9"/>
  <c r="M23" i="9"/>
  <c r="G23" i="9"/>
  <c r="K22" i="9"/>
  <c r="E22" i="9"/>
  <c r="I21" i="9"/>
  <c r="C21" i="9"/>
  <c r="M17" i="9"/>
  <c r="G17" i="9"/>
  <c r="K16" i="9"/>
  <c r="E16" i="9"/>
  <c r="I15" i="9"/>
  <c r="C15" i="9"/>
  <c r="M12" i="9"/>
  <c r="G12" i="9"/>
  <c r="K11" i="9"/>
  <c r="E11" i="9"/>
  <c r="B11" i="9"/>
  <c r="B12" i="9" s="1"/>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I10" i="9"/>
  <c r="C10" i="9"/>
  <c r="A54" i="8"/>
  <c r="A55" i="8" s="1"/>
  <c r="A56" i="8" s="1"/>
  <c r="A57" i="8" s="1"/>
  <c r="A58" i="8" s="1"/>
  <c r="E47" i="8"/>
  <c r="G45" i="8"/>
  <c r="C44" i="8"/>
  <c r="E41" i="8"/>
  <c r="G40" i="8"/>
  <c r="C39" i="8"/>
  <c r="E35" i="8"/>
  <c r="G34" i="8"/>
  <c r="C33" i="8"/>
  <c r="K30" i="8"/>
  <c r="E30" i="8"/>
  <c r="M27" i="8"/>
  <c r="G27" i="8"/>
  <c r="I26" i="8"/>
  <c r="C26" i="8"/>
  <c r="K23" i="8"/>
  <c r="E23" i="8"/>
  <c r="M22" i="8"/>
  <c r="G22" i="8"/>
  <c r="I21" i="8"/>
  <c r="C21" i="8"/>
  <c r="K17" i="8"/>
  <c r="E17" i="8"/>
  <c r="M16" i="8"/>
  <c r="G16" i="8"/>
  <c r="I15" i="8"/>
  <c r="C15" i="8"/>
  <c r="K12" i="8"/>
  <c r="E12" i="8"/>
  <c r="M11" i="8"/>
  <c r="G11" i="8"/>
  <c r="B11" i="8"/>
  <c r="B12" i="8" s="1"/>
  <c r="B13" i="8" s="1"/>
  <c r="B14" i="8" s="1"/>
  <c r="B15" i="8" s="1"/>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0" i="8" s="1"/>
  <c r="B41" i="8" s="1"/>
  <c r="B42" i="8" s="1"/>
  <c r="B43" i="8" s="1"/>
  <c r="B44" i="8" s="1"/>
  <c r="B45" i="8" s="1"/>
  <c r="B46" i="8" s="1"/>
  <c r="B47" i="8" s="1"/>
  <c r="B48" i="8" s="1"/>
  <c r="B49" i="8" s="1"/>
  <c r="B50" i="8" s="1"/>
  <c r="B51" i="8" s="1"/>
  <c r="B52" i="8" s="1"/>
  <c r="B53" i="8" s="1"/>
  <c r="B54" i="8" s="1"/>
  <c r="B55" i="8" s="1"/>
  <c r="B56" i="8" s="1"/>
  <c r="B57" i="8" s="1"/>
  <c r="B58" i="8" s="1"/>
  <c r="I10" i="8"/>
  <c r="C10" i="8"/>
  <c r="A54" i="7"/>
  <c r="A55" i="7" s="1"/>
  <c r="A56" i="7" s="1"/>
  <c r="A57" i="7" s="1"/>
  <c r="A58" i="7" s="1"/>
  <c r="E47" i="7"/>
  <c r="C45" i="7"/>
  <c r="G44" i="7"/>
  <c r="E41" i="7"/>
  <c r="C40" i="7"/>
  <c r="G39" i="7"/>
  <c r="E35" i="7"/>
  <c r="C34" i="7"/>
  <c r="G33" i="7"/>
  <c r="K30" i="7"/>
  <c r="E30" i="7"/>
  <c r="I27" i="7"/>
  <c r="C27" i="7"/>
  <c r="M26" i="7"/>
  <c r="G26" i="7"/>
  <c r="K23" i="7"/>
  <c r="E23" i="7"/>
  <c r="I22" i="7"/>
  <c r="C22" i="7"/>
  <c r="M21" i="7"/>
  <c r="G21" i="7"/>
  <c r="K17" i="7"/>
  <c r="E17" i="7"/>
  <c r="I16" i="7"/>
  <c r="C16" i="7"/>
  <c r="M15" i="7"/>
  <c r="G15" i="7"/>
  <c r="K12" i="7"/>
  <c r="E12" i="7"/>
  <c r="B12" i="7"/>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I11" i="7"/>
  <c r="C11" i="7"/>
  <c r="B11" i="7"/>
  <c r="M10" i="7"/>
  <c r="G10" i="7"/>
  <c r="A54" i="6"/>
  <c r="A55" i="6" s="1"/>
  <c r="A56" i="6" s="1"/>
  <c r="A57" i="6" s="1"/>
  <c r="A58" i="6" s="1"/>
  <c r="C47" i="6"/>
  <c r="E45" i="6"/>
  <c r="G44" i="6"/>
  <c r="C41" i="6"/>
  <c r="E40" i="6"/>
  <c r="G39" i="6"/>
  <c r="C35" i="6"/>
  <c r="E34" i="6"/>
  <c r="G33" i="6"/>
  <c r="I30" i="6"/>
  <c r="C30" i="6"/>
  <c r="K27" i="6"/>
  <c r="E27" i="6"/>
  <c r="M26" i="6"/>
  <c r="G26" i="6"/>
  <c r="I23" i="6"/>
  <c r="C23" i="6"/>
  <c r="K22" i="6"/>
  <c r="E22" i="6"/>
  <c r="M21" i="6"/>
  <c r="G21" i="6"/>
  <c r="I17" i="6"/>
  <c r="C17" i="6"/>
  <c r="K16" i="6"/>
  <c r="E16" i="6"/>
  <c r="M15" i="6"/>
  <c r="G15" i="6"/>
  <c r="I12" i="6"/>
  <c r="C12" i="6"/>
  <c r="K11" i="6"/>
  <c r="E11" i="6"/>
  <c r="B11" i="6"/>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B54" i="6" s="1"/>
  <c r="B55" i="6" s="1"/>
  <c r="B56" i="6" s="1"/>
  <c r="B57" i="6" s="1"/>
  <c r="B58" i="6" s="1"/>
  <c r="M10" i="6"/>
  <c r="G10" i="6"/>
  <c r="S17" i="5"/>
  <c r="Q16" i="5"/>
  <c r="O15" i="5"/>
  <c r="S12" i="5"/>
  <c r="Q11" i="5"/>
  <c r="O10" i="5"/>
  <c r="M47" i="5"/>
  <c r="K45" i="5"/>
  <c r="I44" i="5"/>
  <c r="M41" i="5"/>
  <c r="K40" i="5"/>
  <c r="I39" i="5"/>
  <c r="M35" i="5"/>
  <c r="K34" i="5"/>
  <c r="I33" i="5"/>
  <c r="M30" i="5"/>
  <c r="K27" i="5"/>
  <c r="I26" i="5"/>
  <c r="M23" i="5"/>
  <c r="K22" i="5"/>
  <c r="I21" i="5"/>
  <c r="M17" i="5"/>
  <c r="K16" i="5"/>
  <c r="I15" i="5"/>
  <c r="M12" i="5"/>
  <c r="K11" i="5"/>
  <c r="I10" i="5"/>
  <c r="Q17" i="4"/>
  <c r="S16" i="4"/>
  <c r="O15" i="4"/>
  <c r="Q12" i="4"/>
  <c r="S11" i="4"/>
  <c r="O10" i="4"/>
  <c r="K47" i="4"/>
  <c r="M45" i="4"/>
  <c r="I44" i="4"/>
  <c r="K41" i="4"/>
  <c r="M40" i="4"/>
  <c r="I39" i="4"/>
  <c r="K35" i="4"/>
  <c r="M34" i="4"/>
  <c r="I33" i="4"/>
  <c r="K30" i="4"/>
  <c r="M27" i="4"/>
  <c r="I26" i="4"/>
  <c r="K23" i="4"/>
  <c r="M22" i="4"/>
  <c r="I21" i="4"/>
  <c r="K17" i="4"/>
  <c r="M16" i="4"/>
  <c r="I15" i="4"/>
  <c r="K12" i="4"/>
  <c r="M11" i="4"/>
  <c r="I10" i="4"/>
  <c r="Q17" i="3"/>
  <c r="O16" i="3"/>
  <c r="S15" i="3"/>
  <c r="Q12" i="3"/>
  <c r="O11" i="3"/>
  <c r="S10" i="3"/>
  <c r="K47" i="3"/>
  <c r="I45" i="3"/>
  <c r="M44" i="3"/>
  <c r="K41" i="3"/>
  <c r="I40" i="3"/>
  <c r="M39" i="3"/>
  <c r="K35" i="3"/>
  <c r="I34" i="3"/>
  <c r="M33" i="3"/>
  <c r="K30" i="3"/>
  <c r="I27" i="3"/>
  <c r="M26" i="3"/>
  <c r="K23" i="3"/>
  <c r="I22" i="3"/>
  <c r="M21" i="3"/>
  <c r="K17" i="3"/>
  <c r="I16" i="3"/>
  <c r="M15" i="3"/>
  <c r="K12" i="3"/>
  <c r="I11" i="3"/>
  <c r="M10" i="3"/>
  <c r="E47" i="3"/>
  <c r="E41" i="3"/>
  <c r="E35" i="3"/>
  <c r="E30" i="3"/>
  <c r="E23" i="3"/>
  <c r="E12" i="3"/>
  <c r="E17" i="3"/>
  <c r="C16" i="3"/>
  <c r="C11" i="3"/>
  <c r="C22" i="3"/>
  <c r="C27" i="3"/>
  <c r="C34" i="3"/>
  <c r="C40" i="3"/>
  <c r="C45" i="3"/>
  <c r="A54" i="5"/>
  <c r="A55" i="5" s="1"/>
  <c r="A56" i="5" s="1"/>
  <c r="A57" i="5" s="1"/>
  <c r="A58" i="5" s="1"/>
  <c r="C44" i="5"/>
  <c r="E45" i="5"/>
  <c r="G47" i="5"/>
  <c r="C39" i="5"/>
  <c r="E40" i="5"/>
  <c r="G41" i="5"/>
  <c r="C33" i="5"/>
  <c r="E34" i="5"/>
  <c r="G35" i="5"/>
  <c r="C26" i="5"/>
  <c r="E27" i="5"/>
  <c r="G30" i="5"/>
  <c r="C21" i="5"/>
  <c r="E22" i="5"/>
  <c r="G23" i="5"/>
  <c r="C15" i="5"/>
  <c r="E16" i="5"/>
  <c r="G17" i="5"/>
  <c r="C10" i="5"/>
  <c r="E11" i="5"/>
  <c r="B11" i="5"/>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G12" i="5"/>
  <c r="A54" i="4"/>
  <c r="A55" i="4" s="1"/>
  <c r="A56" i="4" s="1"/>
  <c r="A57" i="4" s="1"/>
  <c r="A58" i="4" s="1"/>
  <c r="C44" i="4"/>
  <c r="E47" i="4"/>
  <c r="G45" i="4"/>
  <c r="C39" i="4"/>
  <c r="E41" i="4"/>
  <c r="G40" i="4"/>
  <c r="C33" i="4"/>
  <c r="E35" i="4"/>
  <c r="G34" i="4"/>
  <c r="C26" i="4"/>
  <c r="E30" i="4"/>
  <c r="G27" i="4"/>
  <c r="C21" i="4"/>
  <c r="E23" i="4"/>
  <c r="G22" i="4"/>
  <c r="C15" i="4"/>
  <c r="E17" i="4"/>
  <c r="G16" i="4"/>
  <c r="C10" i="4"/>
  <c r="B12" i="4"/>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E12" i="4"/>
  <c r="B11" i="4"/>
  <c r="G11" i="4"/>
  <c r="A54" i="3"/>
  <c r="A55" i="3" s="1"/>
  <c r="A56" i="3" s="1"/>
  <c r="A57" i="3" s="1"/>
  <c r="A58" i="3" s="1"/>
  <c r="G44" i="3"/>
  <c r="G39" i="3"/>
  <c r="G33" i="3"/>
  <c r="G26" i="3"/>
  <c r="G21" i="3"/>
  <c r="G15" i="3"/>
  <c r="B11" i="3"/>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G10" i="3"/>
  <c r="O17" i="2"/>
  <c r="Q16" i="2"/>
  <c r="S15" i="2"/>
  <c r="O12" i="2"/>
  <c r="Q11" i="2"/>
  <c r="S10" i="2"/>
  <c r="I47" i="2"/>
  <c r="K45" i="2"/>
  <c r="M44" i="2"/>
  <c r="I41" i="2"/>
  <c r="K40" i="2"/>
  <c r="M39" i="2"/>
  <c r="I35" i="2"/>
  <c r="K34" i="2"/>
  <c r="M33" i="2"/>
  <c r="I30" i="2"/>
  <c r="K27" i="2"/>
  <c r="M26" i="2"/>
  <c r="I23" i="2"/>
  <c r="K22" i="2"/>
  <c r="M21" i="2"/>
  <c r="I17" i="2"/>
  <c r="K16" i="2"/>
  <c r="M15" i="2"/>
  <c r="I12" i="2"/>
  <c r="K11" i="2"/>
  <c r="M10" i="2"/>
  <c r="G44" i="2"/>
  <c r="E45" i="2"/>
  <c r="C47" i="2"/>
  <c r="C41" i="2"/>
  <c r="E40" i="2"/>
  <c r="G39" i="2"/>
  <c r="G33" i="2"/>
  <c r="E34" i="2"/>
  <c r="C35" i="2"/>
  <c r="C30" i="2"/>
  <c r="E27" i="2"/>
  <c r="G26" i="2"/>
  <c r="G21" i="2"/>
  <c r="E22" i="2"/>
  <c r="C23" i="2"/>
  <c r="C17" i="2"/>
  <c r="E16" i="2"/>
  <c r="G15" i="2"/>
  <c r="G10" i="2"/>
  <c r="E11" i="2"/>
  <c r="C12" i="2"/>
  <c r="B58" i="2"/>
  <c r="A58" i="2"/>
  <c r="B54" i="2"/>
  <c r="B55" i="2" s="1"/>
  <c r="B56" i="2" s="1"/>
  <c r="B57" i="2" s="1"/>
  <c r="A55" i="2"/>
  <c r="A56" i="2" s="1"/>
  <c r="A57" i="2" s="1"/>
  <c r="A54" i="2"/>
  <c r="B11" i="2"/>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l="1"/>
  <c r="B46" i="2" s="1"/>
  <c r="B47" i="2" s="1"/>
  <c r="B48" i="2" s="1"/>
  <c r="B49" i="2" s="1"/>
  <c r="B50" i="2" s="1"/>
  <c r="B51" i="2" s="1"/>
  <c r="B52" i="2" s="1"/>
  <c r="B53" i="2" s="1"/>
</calcChain>
</file>

<file path=xl/sharedStrings.xml><?xml version="1.0" encoding="utf-8"?>
<sst xmlns="http://schemas.openxmlformats.org/spreadsheetml/2006/main" count="2262" uniqueCount="133">
  <si>
    <t xml:space="preserve">soort en nummer toets (ET/PO/HD) </t>
  </si>
  <si>
    <t>weging SE (in %)</t>
  </si>
  <si>
    <t>tijdsduur (min.)</t>
  </si>
  <si>
    <t>leerstof/ onderwerp</t>
  </si>
  <si>
    <t>herkan-sing?</t>
  </si>
  <si>
    <t xml:space="preserve"> </t>
  </si>
  <si>
    <t>hulpmiddelen</t>
  </si>
  <si>
    <t>4.1</t>
  </si>
  <si>
    <t>4.2</t>
  </si>
  <si>
    <t>4.3</t>
  </si>
  <si>
    <t>4.4</t>
  </si>
  <si>
    <t>4.5</t>
  </si>
  <si>
    <t>4.6</t>
  </si>
  <si>
    <t>4.7</t>
  </si>
  <si>
    <t>5.1</t>
  </si>
  <si>
    <t>5.2</t>
  </si>
  <si>
    <t>5.3</t>
  </si>
  <si>
    <t>5.4</t>
  </si>
  <si>
    <t>5.5</t>
  </si>
  <si>
    <t>5.6</t>
  </si>
  <si>
    <t>6.1</t>
  </si>
  <si>
    <t>6.2</t>
  </si>
  <si>
    <t>ja</t>
  </si>
  <si>
    <t>Blok 1: Combinatoriek en rekenregels (domein A1 , A2, A3, B1, B2, en B3)</t>
  </si>
  <si>
    <t>Blok 2 Grafen (domein A1, A2, A3,  en G)</t>
  </si>
  <si>
    <t>Blok 3: Binomiale verdelingen (domein  A1 , A2, A3, B2, B4 en F)</t>
  </si>
  <si>
    <t>Blok 5: De Normale verdeling (domein A1 , A2, A3, B2, B4 en F)</t>
  </si>
  <si>
    <t>Blok 7: Cryptografie (domein A1, A2, A3 en G)</t>
  </si>
  <si>
    <t>Blok 10: Hypothese toetsen  (domein A1, A2, A3,  B4 en B5)</t>
  </si>
  <si>
    <t>Blok 13: Poissonverdeling (Domein A1, A2, A3, B4 en F)</t>
  </si>
  <si>
    <t>Blok 16: Niet-euclidische meetkunde  (domein A1, A2, A3, F en G)</t>
  </si>
  <si>
    <t>Blok 6: Discrete Dynakische Modellen (domein  A1 , A2, A3, D1 en D3)</t>
  </si>
  <si>
    <t>Blok 9: Vlakke meetkunde (domein  A1 , A2, A3, D1, D3 en D4)</t>
  </si>
  <si>
    <t>Blok 8: Correlatie en regressie  (domein A1, A2, A3, B6 en F)</t>
  </si>
  <si>
    <t>Blok 15: Differentiaalvergelijkingen
 (domein A1, A2, A3, C2 en C3)</t>
  </si>
  <si>
    <t>Blok 11: Kegelsneden (domein A1, A2, A3, D2, en D3)</t>
  </si>
  <si>
    <t>Werkstuk of SE</t>
  </si>
  <si>
    <t>Blok 14: Complexe getallen (domein A1, A2, A3, E1 en E2)</t>
  </si>
  <si>
    <t>Blok 4: Inproduct (domein A1 , A2, A3, D1 en D3)</t>
  </si>
  <si>
    <t>Blok 12: Geschiedenis (domein A1, A2, A3, F en G  )</t>
  </si>
  <si>
    <t>vwo4</t>
  </si>
  <si>
    <t>vwo5</t>
  </si>
  <si>
    <t>vwo6</t>
  </si>
  <si>
    <t>Schoolweek</t>
  </si>
  <si>
    <t>1-5</t>
  </si>
  <si>
    <t>6-10</t>
  </si>
  <si>
    <t>11-15</t>
  </si>
  <si>
    <t>16-20</t>
  </si>
  <si>
    <t>21-25</t>
  </si>
  <si>
    <t>26-30</t>
  </si>
  <si>
    <t>31-35</t>
  </si>
  <si>
    <t>GR</t>
  </si>
  <si>
    <t>GR, formuleblad</t>
  </si>
  <si>
    <t>Voor wiskunde D worden de toetsmomenten en de inhoud van de toetsen in overleg tussen leerling en docent vastgelegd. Afwijkingen van het hierboven vermelde programma zijn mogelijk. Toetsen kunnen worden gecombineerd, en ook van de volgorde kan worden afgeweken. Wij adviseren om significante wijzigingen eerst met ons te overleggen.</t>
  </si>
  <si>
    <t>Wk nr</t>
  </si>
  <si>
    <t>Regio Noord</t>
  </si>
  <si>
    <t>Regio Midden</t>
  </si>
  <si>
    <t>Regio Zuid</t>
  </si>
  <si>
    <t>Les 1</t>
  </si>
  <si>
    <t>Les 2</t>
  </si>
  <si>
    <t>Les 3</t>
  </si>
  <si>
    <t>Les 4</t>
  </si>
  <si>
    <t>Toets</t>
  </si>
  <si>
    <t>Maandag</t>
  </si>
  <si>
    <t>HERFSTVAKANTIE</t>
  </si>
  <si>
    <t>KERSTVAKANTIE</t>
  </si>
  <si>
    <t>MEIVAKANTIE</t>
  </si>
  <si>
    <t>VOORJAARSVAKANTIE</t>
  </si>
  <si>
    <t>ZOMERVAKANTIE</t>
  </si>
  <si>
    <t>4 VWO</t>
  </si>
  <si>
    <t>5 VWO</t>
  </si>
  <si>
    <t>6 VWO</t>
  </si>
  <si>
    <t>2025 - 2026</t>
  </si>
  <si>
    <t>2024 - 2025</t>
  </si>
  <si>
    <t>2026 - 2027</t>
  </si>
  <si>
    <t>2027 - 2028</t>
  </si>
  <si>
    <t>4 HAVO</t>
  </si>
  <si>
    <t>5 HAVO</t>
  </si>
  <si>
    <t>Blok 1: Kansen en tellen (domein A1, A2, A3, B2 en B3)</t>
  </si>
  <si>
    <t>Blok 2: Oppervlakte en inhoud (domein A1, A2, A3 en C1)</t>
  </si>
  <si>
    <t>Blok 3: Kansrekening (domein A1, A2, A3, B2 en  B3)</t>
  </si>
  <si>
    <t>Blok 4: Statistiek (domein A1, A2, A3, B1 en B5)</t>
  </si>
  <si>
    <t>Blok 5: Discrete kansmodellen (domein A1, A2, A3, B2, B4 en B6)</t>
  </si>
  <si>
    <t>Blok 6: Ruimtelijke figuren (domein A1, A2, A3 en C2)</t>
  </si>
  <si>
    <t>Blok 7: Continue kansmodellen (domein A1, A2, A3, B1, B2 en B6)</t>
  </si>
  <si>
    <t>Blok 8: Toetsen en verbanden (domein A1, A2, A3, B2, B4, B5 en B6)</t>
  </si>
  <si>
    <t>Blok 9: Lineair programmeren (domein A1, A2, A3, D en E)</t>
  </si>
  <si>
    <t>Blok 10: Modelleren (domein A1, A2, A3, D en E)</t>
  </si>
  <si>
    <t>Blok 11: Meetkundige berekeningen (domein A1, A2, A3, C3 en C4)</t>
  </si>
  <si>
    <t>ET4.1</t>
  </si>
  <si>
    <t>ET4.2</t>
  </si>
  <si>
    <t>ET4.3</t>
  </si>
  <si>
    <t>ET4.4</t>
  </si>
  <si>
    <t>ET4.5</t>
  </si>
  <si>
    <t>ET4.6</t>
  </si>
  <si>
    <t>ET4.7</t>
  </si>
  <si>
    <t>ET5.1</t>
  </si>
  <si>
    <t>ET5.2</t>
  </si>
  <si>
    <t>PO5.1</t>
  </si>
  <si>
    <t>ET5.3</t>
  </si>
  <si>
    <t>Voorbeeld PTA's</t>
  </si>
  <si>
    <t>PTA vwo</t>
  </si>
  <si>
    <t>PTA havo</t>
  </si>
  <si>
    <t>Jaarplanners</t>
  </si>
  <si>
    <t>vwo</t>
  </si>
  <si>
    <t>havo</t>
  </si>
  <si>
    <t>Planning Wiskunde D Online</t>
  </si>
  <si>
    <t>In de basis volgt de planning van de Wiskunde D Online methode een vijf weekelijkse cyclus, waarin telkens 1 blok wordt afgerond.</t>
  </si>
  <si>
    <t>4 vwo</t>
  </si>
  <si>
    <t>blokken</t>
  </si>
  <si>
    <t>5 vwo</t>
  </si>
  <si>
    <t>6 vwo</t>
  </si>
  <si>
    <t>4 havo</t>
  </si>
  <si>
    <t>5 havo</t>
  </si>
  <si>
    <t>1 t/m 7</t>
  </si>
  <si>
    <t>8 t/m 14</t>
  </si>
  <si>
    <t>15 t/m 16</t>
  </si>
  <si>
    <t>8 t/m 11</t>
  </si>
  <si>
    <t>link naar 4 vwo</t>
  </si>
  <si>
    <t>link naar 5 vwo</t>
  </si>
  <si>
    <t>link naar 6 vwo</t>
  </si>
  <si>
    <t>link naar 4 havo</t>
  </si>
  <si>
    <t>link naar 5 havo</t>
  </si>
  <si>
    <t>Hieronder volgt een tabel met links naar de verschillende tabbladen in deze spreadsheet:</t>
  </si>
  <si>
    <t>Het rooster biedt ruimte voor 7 blokken per jaar, van ieder 4 lessen + 1 toets. Er is ieder jaar ruimte om enkele weken uit te lopen, en in het examenjaar zijn er minder blokken gepland om meer ruimte te bieden voor de centrale examenvakken - en ook eventuele uitloop.</t>
  </si>
  <si>
    <t>Ieder blok is opgedeeld in 4 lessen, en leerlingen volgen 1 les per week. Per les bestuderen leerlingen video's en leerstof, en moeten zij huiswerkopgaven maken en insturen. Inleveropgaven moeten 's wekelijks uiterlijk op zondagavond worden ingestuurd, dan worden deze op maandag of dinsdag door student-assistenten van Universiteiten en Hogescholen nagekeken.</t>
  </si>
  <si>
    <t>Na ieder blok is er één week ingepland zonder studieopdrachten en huiswerk. In die week is er op de school een toets. Van ieder blok hebben wij tenminste 1 toets die u op school kunt afnemen, inclusief een toetsmatrijs voor de puntentelling. Ons doel is om binnenkort van ieder blok 3 toetsen te hebben: een oefentoets, een reguliere toets, en een herkansingstoets.</t>
  </si>
  <si>
    <t>Afwijken van het PTA</t>
  </si>
  <si>
    <t>Scholen en docenten hebben de volledige vrijheid om af te wijken van het voorbeeld PTA zoals hier gepresenteerd. Aangezien Wiskunde D een schoolexamenvak is, ligt de verantwoordelijkheid voor het cijfer van de leerlingen bij de school. Het is toegestaan om blokken over te slaan, samen te voegen, of te vervangen met eigen inhoud. Ons PTA dient als ondersteuning, maar u bent vrij om dit aan te passen naar eigen inzicht.</t>
  </si>
  <si>
    <t>online leeromgeving</t>
  </si>
  <si>
    <t>Hieronder volgt een tabel waarin de cursusindeling staat van ieder jaar, met een link naar de betreffende cursus op onze online leeromgeving. Op de online leeromgeving vindt u per blok en per les de uitlegvideo's, de huiswerkopgaven en uitwerkingen, en de inleveropgaven.</t>
  </si>
  <si>
    <t>Zie ook: https://www.slo.nl/handreikingen/havo-vwo/handreiking-se-wisd-vwo/</t>
  </si>
  <si>
    <t>versie: 17 oktober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</si>
</sst>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0" formatCode="[$-413]d\-mmm\-yyyy;@"/>
  </numFmts>
  <fonts count="10" x14ac:knownFonts="1">
    <font>
      <sz val="11"/>
      <color theme="1"/>
      <name val="Calibri"/>
      <family val="2"/>
      <scheme val="minor"/>
    </font>
    <font>
      <sz val="12"/>
      <color theme="1"/>
      <name val="Arial"/>
      <family val="2"/>
    </font>
    <font>
      <sz val="12"/>
      <color rgb="FF000000"/>
      <name val="Arial"/>
      <family val="2"/>
    </font>
    <font>
      <sz val="10"/>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22"/>
      <color theme="1"/>
      <name val="Calibri"/>
      <family val="2"/>
      <scheme val="minor"/>
    </font>
    <font>
      <b/>
      <sz val="24"/>
      <color theme="0"/>
      <name val="Calibri"/>
      <family val="2"/>
      <scheme val="minor"/>
    </font>
  </fonts>
  <fills count="10">
    <fill>
      <patternFill patternType="none"/>
    </fill>
    <fill>
      <patternFill patternType="gray125"/>
    </fill>
    <fill>
      <patternFill patternType="solid">
        <fgColor rgb="FFD0CECE"/>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bgColor indexed="64"/>
      </patternFill>
    </fill>
    <fill>
      <patternFill patternType="solid">
        <fgColor theme="1" tint="4.9989318521683403E-2"/>
        <bgColor indexed="64"/>
      </patternFill>
    </fill>
    <fill>
      <patternFill patternType="solid">
        <fgColor theme="1" tint="0.249977111117893"/>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108">
    <xf numFmtId="0" fontId="0" fillId="0" borderId="0" xfId="0"/>
    <xf numFmtId="0" fontId="1" fillId="0" borderId="0" xfId="0" applyFont="1" applyAlignment="1">
      <alignment vertical="center"/>
    </xf>
    <xf numFmtId="0" fontId="2" fillId="0" borderId="1" xfId="0" applyFont="1" applyBorder="1" applyAlignment="1">
      <alignment vertical="center" wrapText="1"/>
    </xf>
    <xf numFmtId="0" fontId="3" fillId="0" borderId="2" xfId="0" applyFont="1" applyBorder="1" applyAlignment="1">
      <alignment vertical="center" wrapText="1"/>
    </xf>
    <xf numFmtId="0" fontId="2" fillId="0" borderId="2" xfId="0" applyFont="1" applyBorder="1" applyAlignment="1">
      <alignment vertical="center" wrapText="1"/>
    </xf>
    <xf numFmtId="0" fontId="2" fillId="2" borderId="3" xfId="0" applyFont="1" applyFill="1" applyBorder="1" applyAlignment="1">
      <alignment vertical="center"/>
    </xf>
    <xf numFmtId="0" fontId="2" fillId="2" borderId="4" xfId="0" applyFont="1" applyFill="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1" fillId="0" borderId="1" xfId="0" applyFont="1" applyBorder="1" applyAlignment="1">
      <alignment vertical="center" wrapText="1"/>
    </xf>
    <xf numFmtId="0" fontId="1" fillId="0" borderId="3" xfId="0" applyFont="1" applyBorder="1" applyAlignment="1">
      <alignment vertical="center" wrapText="1"/>
    </xf>
    <xf numFmtId="0" fontId="2" fillId="2" borderId="4" xfId="0" applyFont="1" applyFill="1" applyBorder="1" applyAlignment="1">
      <alignment vertical="center" wrapText="1"/>
    </xf>
    <xf numFmtId="0" fontId="2" fillId="0" borderId="5" xfId="0" applyFont="1" applyBorder="1" applyAlignment="1">
      <alignment vertical="center"/>
    </xf>
    <xf numFmtId="0" fontId="1" fillId="0" borderId="6" xfId="0" applyFont="1" applyBorder="1" applyAlignment="1">
      <alignment vertical="center" wrapText="1"/>
    </xf>
    <xf numFmtId="0" fontId="0" fillId="0" borderId="0" xfId="0" quotePrefix="1"/>
    <xf numFmtId="0" fontId="3" fillId="0" borderId="1" xfId="0" applyFont="1" applyBorder="1" applyAlignment="1">
      <alignment vertical="center" wrapText="1"/>
    </xf>
    <xf numFmtId="0" fontId="0" fillId="0" borderId="0" xfId="0" applyAlignment="1">
      <alignment horizontal="left" wrapText="1"/>
    </xf>
    <xf numFmtId="0" fontId="0" fillId="4" borderId="0" xfId="0" applyFill="1"/>
    <xf numFmtId="0" fontId="5" fillId="0" borderId="0" xfId="0" applyFont="1"/>
    <xf numFmtId="0" fontId="5" fillId="4" borderId="7" xfId="0" applyFont="1" applyFill="1" applyBorder="1" applyAlignment="1">
      <alignment horizontal="center"/>
    </xf>
    <xf numFmtId="0" fontId="5" fillId="5" borderId="7" xfId="0" applyFont="1" applyFill="1" applyBorder="1" applyAlignment="1">
      <alignment horizontal="center"/>
    </xf>
    <xf numFmtId="0" fontId="5" fillId="3" borderId="7" xfId="0" applyFont="1" applyFill="1" applyBorder="1" applyAlignment="1">
      <alignment horizontal="center"/>
    </xf>
    <xf numFmtId="0" fontId="0" fillId="5" borderId="7" xfId="0" applyFill="1" applyBorder="1"/>
    <xf numFmtId="0" fontId="0" fillId="3" borderId="7" xfId="0" applyFill="1" applyBorder="1"/>
    <xf numFmtId="0" fontId="9" fillId="7" borderId="8" xfId="0" applyFont="1" applyFill="1" applyBorder="1" applyAlignment="1">
      <alignment horizontal="center"/>
    </xf>
    <xf numFmtId="0" fontId="9" fillId="7" borderId="9" xfId="0" applyFont="1" applyFill="1" applyBorder="1" applyAlignment="1">
      <alignment horizontal="center"/>
    </xf>
    <xf numFmtId="0" fontId="9" fillId="7" borderId="10" xfId="0" applyFont="1" applyFill="1" applyBorder="1" applyAlignment="1">
      <alignment horizontal="center"/>
    </xf>
    <xf numFmtId="0" fontId="5" fillId="4" borderId="11" xfId="0" applyFont="1" applyFill="1" applyBorder="1" applyAlignment="1">
      <alignment horizontal="center"/>
    </xf>
    <xf numFmtId="0" fontId="5" fillId="3" borderId="12" xfId="0" applyFont="1" applyFill="1" applyBorder="1" applyAlignment="1">
      <alignment horizontal="center"/>
    </xf>
    <xf numFmtId="0" fontId="4" fillId="6" borderId="13" xfId="0" applyFont="1" applyFill="1" applyBorder="1" applyAlignment="1">
      <alignment horizontal="center" vertical="center"/>
    </xf>
    <xf numFmtId="0" fontId="4" fillId="6" borderId="0" xfId="0" applyFont="1" applyFill="1" applyBorder="1" applyAlignment="1">
      <alignment horizontal="center" vertical="center"/>
    </xf>
    <xf numFmtId="0" fontId="4" fillId="6" borderId="0" xfId="0" applyFont="1" applyFill="1" applyBorder="1" applyAlignment="1">
      <alignment horizontal="center"/>
    </xf>
    <xf numFmtId="0" fontId="0" fillId="3" borderId="0" xfId="0" applyFill="1" applyBorder="1"/>
    <xf numFmtId="0" fontId="0" fillId="3" borderId="5" xfId="0" applyFill="1" applyBorder="1"/>
    <xf numFmtId="0" fontId="0" fillId="5" borderId="0" xfId="0" applyFill="1" applyBorder="1"/>
    <xf numFmtId="0" fontId="0" fillId="4" borderId="13" xfId="0" applyFill="1" applyBorder="1"/>
    <xf numFmtId="0" fontId="0" fillId="4" borderId="0" xfId="0" applyFill="1" applyBorder="1"/>
    <xf numFmtId="0" fontId="0" fillId="4" borderId="11" xfId="0" applyFill="1" applyBorder="1"/>
    <xf numFmtId="0" fontId="4" fillId="6" borderId="5" xfId="0" applyFont="1" applyFill="1" applyBorder="1" applyAlignment="1">
      <alignment horizontal="center"/>
    </xf>
    <xf numFmtId="0" fontId="4" fillId="6" borderId="13" xfId="0" applyFont="1" applyFill="1" applyBorder="1" applyAlignment="1">
      <alignment horizontal="center"/>
    </xf>
    <xf numFmtId="0" fontId="4" fillId="6" borderId="5" xfId="0" applyFont="1" applyFill="1" applyBorder="1" applyAlignment="1">
      <alignment horizontal="center" vertical="center"/>
    </xf>
    <xf numFmtId="0" fontId="4" fillId="6" borderId="14"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5" xfId="0" applyFont="1" applyFill="1" applyBorder="1" applyAlignment="1">
      <alignment horizontal="center"/>
    </xf>
    <xf numFmtId="0" fontId="4" fillId="6" borderId="4" xfId="0" applyFont="1" applyFill="1" applyBorder="1" applyAlignment="1">
      <alignment horizontal="center" vertical="center"/>
    </xf>
    <xf numFmtId="0" fontId="5" fillId="0" borderId="11" xfId="0" applyFont="1" applyBorder="1"/>
    <xf numFmtId="0" fontId="5" fillId="0" borderId="12" xfId="0" applyFont="1" applyBorder="1"/>
    <xf numFmtId="0" fontId="0" fillId="0" borderId="13" xfId="0" applyBorder="1"/>
    <xf numFmtId="0" fontId="0" fillId="0" borderId="14" xfId="0" applyBorder="1"/>
    <xf numFmtId="0" fontId="6" fillId="0" borderId="8" xfId="0" applyFont="1" applyBorder="1" applyAlignment="1">
      <alignment horizontal="center"/>
    </xf>
    <xf numFmtId="0" fontId="6" fillId="0" borderId="10" xfId="0" applyFont="1" applyBorder="1" applyAlignment="1">
      <alignment horizontal="center"/>
    </xf>
    <xf numFmtId="0" fontId="0" fillId="3" borderId="17" xfId="0" applyFill="1" applyBorder="1"/>
    <xf numFmtId="0" fontId="0" fillId="3" borderId="16" xfId="0" applyFill="1" applyBorder="1"/>
    <xf numFmtId="0" fontId="5" fillId="4" borderId="7" xfId="0" applyFont="1" applyFill="1" applyBorder="1"/>
    <xf numFmtId="0" fontId="5" fillId="5" borderId="7" xfId="0" applyFont="1" applyFill="1" applyBorder="1"/>
    <xf numFmtId="0" fontId="5" fillId="3" borderId="12" xfId="0" applyFont="1" applyFill="1" applyBorder="1"/>
    <xf numFmtId="0" fontId="5" fillId="4" borderId="0" xfId="0" applyFont="1" applyFill="1" applyBorder="1"/>
    <xf numFmtId="0" fontId="9" fillId="8" borderId="15" xfId="0" applyFont="1" applyFill="1" applyBorder="1" applyAlignment="1">
      <alignment horizontal="center"/>
    </xf>
    <xf numFmtId="0" fontId="0" fillId="3" borderId="15" xfId="0" applyFill="1" applyBorder="1"/>
    <xf numFmtId="0" fontId="0" fillId="3" borderId="4" xfId="0" applyFill="1" applyBorder="1"/>
    <xf numFmtId="0" fontId="5" fillId="3" borderId="7" xfId="0" applyFont="1" applyFill="1" applyBorder="1"/>
    <xf numFmtId="0" fontId="5" fillId="5" borderId="0" xfId="0" applyFont="1" applyFill="1" applyBorder="1"/>
    <xf numFmtId="0" fontId="5" fillId="3" borderId="5" xfId="0" applyFont="1" applyFill="1" applyBorder="1"/>
    <xf numFmtId="170" fontId="0" fillId="0" borderId="5" xfId="0" applyNumberFormat="1" applyBorder="1"/>
    <xf numFmtId="170" fontId="0" fillId="0" borderId="4" xfId="0" applyNumberFormat="1" applyBorder="1"/>
    <xf numFmtId="0" fontId="4" fillId="6" borderId="18" xfId="0" applyFont="1" applyFill="1" applyBorder="1" applyAlignment="1">
      <alignment horizontal="center" vertical="center"/>
    </xf>
    <xf numFmtId="0" fontId="4" fillId="6" borderId="17" xfId="0" applyFont="1" applyFill="1" applyBorder="1" applyAlignment="1">
      <alignment horizontal="center" vertical="center"/>
    </xf>
    <xf numFmtId="0" fontId="0" fillId="3" borderId="0" xfId="0" applyFont="1" applyFill="1" applyBorder="1"/>
    <xf numFmtId="0" fontId="0" fillId="3" borderId="7" xfId="0" applyFont="1" applyFill="1" applyBorder="1"/>
    <xf numFmtId="0" fontId="0" fillId="3" borderId="5" xfId="0" applyFont="1" applyFill="1" applyBorder="1"/>
    <xf numFmtId="0" fontId="4" fillId="6" borderId="4" xfId="0" applyFont="1" applyFill="1" applyBorder="1" applyAlignment="1">
      <alignment horizontal="center"/>
    </xf>
    <xf numFmtId="0" fontId="6" fillId="0" borderId="0" xfId="0" applyFont="1"/>
    <xf numFmtId="0" fontId="0" fillId="9" borderId="0" xfId="0" applyFill="1"/>
    <xf numFmtId="0" fontId="5" fillId="9" borderId="13" xfId="0" applyFont="1" applyFill="1" applyBorder="1" applyAlignment="1">
      <alignment horizontal="right"/>
    </xf>
    <xf numFmtId="0" fontId="0" fillId="9" borderId="0" xfId="0" applyFill="1" applyBorder="1" applyAlignment="1">
      <alignment horizontal="center"/>
    </xf>
    <xf numFmtId="0" fontId="0" fillId="9" borderId="5" xfId="0" applyFill="1" applyBorder="1" applyAlignment="1">
      <alignment horizontal="center"/>
    </xf>
    <xf numFmtId="0" fontId="7" fillId="9" borderId="0" xfId="1" applyFill="1" applyBorder="1" applyAlignment="1">
      <alignment horizontal="center"/>
    </xf>
    <xf numFmtId="0" fontId="7" fillId="9" borderId="5" xfId="1" applyFill="1" applyBorder="1" applyAlignment="1">
      <alignment horizontal="center"/>
    </xf>
    <xf numFmtId="0" fontId="0" fillId="9" borderId="15" xfId="0" applyFill="1" applyBorder="1"/>
    <xf numFmtId="0" fontId="0" fillId="9" borderId="4" xfId="0" applyFill="1" applyBorder="1"/>
    <xf numFmtId="0" fontId="0" fillId="9" borderId="20" xfId="0" applyFill="1" applyBorder="1"/>
    <xf numFmtId="0" fontId="5" fillId="9" borderId="6" xfId="0" applyFont="1" applyFill="1" applyBorder="1" applyAlignment="1">
      <alignment horizontal="right"/>
    </xf>
    <xf numFmtId="0" fontId="0" fillId="9" borderId="3" xfId="0" applyFill="1" applyBorder="1"/>
    <xf numFmtId="0" fontId="5" fillId="9" borderId="19" xfId="0" applyFont="1" applyFill="1" applyBorder="1" applyAlignment="1">
      <alignment horizontal="center"/>
    </xf>
    <xf numFmtId="0" fontId="5" fillId="9" borderId="21" xfId="0" applyFont="1" applyFill="1" applyBorder="1" applyAlignment="1">
      <alignment horizontal="center"/>
    </xf>
    <xf numFmtId="0" fontId="5" fillId="9" borderId="2" xfId="0" applyFont="1" applyFill="1" applyBorder="1" applyAlignment="1">
      <alignment horizontal="center"/>
    </xf>
    <xf numFmtId="0" fontId="0" fillId="0" borderId="0" xfId="0" applyAlignment="1">
      <alignment horizontal="left" vertical="center" wrapText="1"/>
    </xf>
    <xf numFmtId="0" fontId="0" fillId="0" borderId="0" xfId="0" applyAlignment="1">
      <alignment wrapText="1"/>
    </xf>
    <xf numFmtId="0" fontId="0" fillId="9" borderId="0" xfId="0" applyFill="1" applyAlignment="1">
      <alignment horizontal="left" vertical="center" wrapText="1"/>
    </xf>
    <xf numFmtId="0" fontId="0" fillId="9" borderId="0" xfId="0" applyFill="1" applyAlignment="1">
      <alignment wrapText="1"/>
    </xf>
    <xf numFmtId="0" fontId="0" fillId="9" borderId="0" xfId="0" applyFill="1" applyAlignment="1">
      <alignment horizontal="center" wrapText="1"/>
    </xf>
    <xf numFmtId="0" fontId="5" fillId="9" borderId="0" xfId="0" applyFont="1" applyFill="1"/>
    <xf numFmtId="0" fontId="7" fillId="9" borderId="0" xfId="1" quotePrefix="1" applyFill="1"/>
    <xf numFmtId="0" fontId="0" fillId="9" borderId="0" xfId="0" applyFont="1" applyFill="1"/>
    <xf numFmtId="0" fontId="0" fillId="9" borderId="0" xfId="0" applyFont="1" applyFill="1" applyAlignment="1">
      <alignment horizontal="left" vertical="center" wrapText="1"/>
    </xf>
    <xf numFmtId="0" fontId="0" fillId="9" borderId="0" xfId="0" applyFill="1" applyAlignment="1">
      <alignment horizontal="left" vertical="center" wrapText="1"/>
    </xf>
    <xf numFmtId="0" fontId="0" fillId="9" borderId="0" xfId="0" applyFont="1" applyFill="1" applyAlignment="1">
      <alignment horizontal="left" vertical="center" wrapText="1"/>
    </xf>
    <xf numFmtId="0" fontId="0" fillId="9" borderId="0" xfId="0" applyFont="1" applyFill="1" applyAlignment="1">
      <alignment vertical="center" wrapText="1"/>
    </xf>
    <xf numFmtId="0" fontId="8" fillId="4" borderId="0" xfId="0" applyFont="1" applyFill="1"/>
    <xf numFmtId="0" fontId="0" fillId="9" borderId="0" xfId="0" applyFill="1" applyAlignment="1"/>
    <xf numFmtId="0" fontId="0" fillId="9" borderId="8" xfId="0" applyFont="1" applyFill="1" applyBorder="1"/>
    <xf numFmtId="0" fontId="7" fillId="9" borderId="13" xfId="1" quotePrefix="1" applyFont="1" applyFill="1" applyBorder="1" applyAlignment="1">
      <alignment horizontal="center"/>
    </xf>
    <xf numFmtId="0" fontId="7" fillId="9" borderId="5" xfId="1" quotePrefix="1" applyFont="1" applyFill="1" applyBorder="1" applyAlignment="1">
      <alignment horizontal="center"/>
    </xf>
    <xf numFmtId="0" fontId="5" fillId="9" borderId="13" xfId="0" applyFont="1" applyFill="1" applyBorder="1"/>
    <xf numFmtId="0" fontId="5" fillId="9" borderId="14" xfId="0" applyFont="1" applyFill="1" applyBorder="1"/>
    <xf numFmtId="0" fontId="7" fillId="9" borderId="14" xfId="1" quotePrefix="1" applyFont="1" applyFill="1" applyBorder="1" applyAlignment="1">
      <alignment horizontal="center"/>
    </xf>
    <xf numFmtId="0" fontId="7" fillId="9" borderId="4" xfId="1" quotePrefix="1" applyFont="1" applyFill="1" applyBorder="1" applyAlignment="1">
      <alignment horizontal="center"/>
    </xf>
    <xf numFmtId="0" fontId="7" fillId="9" borderId="0" xfId="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eren.wiskundedonline.nl/course/view.php?id=3" TargetMode="External"/><Relationship Id="rId2" Type="http://schemas.openxmlformats.org/officeDocument/2006/relationships/hyperlink" Target="https://leren.wiskundedonline.nl/course/view.php?id=7" TargetMode="External"/><Relationship Id="rId1" Type="http://schemas.openxmlformats.org/officeDocument/2006/relationships/hyperlink" Target="https://leren.wiskundedonline.nl/course/view.php?id=2" TargetMode="External"/><Relationship Id="rId6" Type="http://schemas.openxmlformats.org/officeDocument/2006/relationships/hyperlink" Target="https://www.slo.nl/handreikingen/havo-vwo/handreiking-se-wisd-vwo/" TargetMode="External"/><Relationship Id="rId5" Type="http://schemas.openxmlformats.org/officeDocument/2006/relationships/hyperlink" Target="https://leren.wiskundedonline.nl/course/view.php?id=5" TargetMode="External"/><Relationship Id="rId4" Type="http://schemas.openxmlformats.org/officeDocument/2006/relationships/hyperlink" Target="https://leren.wiskundedonline.nl/course/view.php?id=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F8CCF-6A23-43DD-90B2-39BB995F2256}">
  <dimension ref="A2:J43"/>
  <sheetViews>
    <sheetView tabSelected="1" workbookViewId="0">
      <selection activeCell="B4" sqref="B4:I4"/>
    </sheetView>
  </sheetViews>
  <sheetFormatPr defaultRowHeight="15" x14ac:dyDescent="0.25"/>
  <cols>
    <col min="1" max="1" width="5.85546875" customWidth="1"/>
    <col min="2" max="2" width="21.7109375" customWidth="1"/>
    <col min="3" max="7" width="15.85546875" customWidth="1"/>
  </cols>
  <sheetData>
    <row r="2" spans="1:10" ht="28.5" x14ac:dyDescent="0.45">
      <c r="A2" s="72"/>
      <c r="B2" s="98" t="s">
        <v>106</v>
      </c>
      <c r="C2" s="17"/>
      <c r="D2" s="17"/>
      <c r="E2" s="17"/>
      <c r="F2" s="17"/>
      <c r="G2" s="17"/>
      <c r="H2" s="17" t="s">
        <v>132</v>
      </c>
      <c r="I2" s="17"/>
      <c r="J2" s="17"/>
    </row>
    <row r="3" spans="1:10" x14ac:dyDescent="0.25">
      <c r="A3" s="72"/>
      <c r="B3" s="72"/>
      <c r="C3" s="72"/>
      <c r="D3" s="72"/>
      <c r="E3" s="72"/>
      <c r="F3" s="72"/>
      <c r="G3" s="72"/>
      <c r="H3" s="72"/>
      <c r="I3" s="72"/>
      <c r="J3" s="72"/>
    </row>
    <row r="4" spans="1:10" s="87" customFormat="1" x14ac:dyDescent="0.25">
      <c r="A4" s="89"/>
      <c r="B4" s="88" t="s">
        <v>107</v>
      </c>
      <c r="C4" s="88"/>
      <c r="D4" s="88"/>
      <c r="E4" s="88"/>
      <c r="F4" s="88"/>
      <c r="G4" s="88"/>
      <c r="H4" s="88"/>
      <c r="I4" s="88"/>
      <c r="J4" s="89"/>
    </row>
    <row r="5" spans="1:10" s="87" customFormat="1" ht="9.75" customHeight="1" x14ac:dyDescent="0.25">
      <c r="A5" s="89"/>
      <c r="B5" s="90"/>
      <c r="C5" s="90"/>
      <c r="D5" s="90"/>
      <c r="E5" s="90"/>
      <c r="F5" s="90"/>
      <c r="G5" s="90"/>
      <c r="H5" s="90"/>
      <c r="I5" s="90"/>
      <c r="J5" s="89"/>
    </row>
    <row r="6" spans="1:10" s="87" customFormat="1" ht="45" customHeight="1" x14ac:dyDescent="0.25">
      <c r="A6" s="89"/>
      <c r="B6" s="88" t="s">
        <v>125</v>
      </c>
      <c r="C6" s="88"/>
      <c r="D6" s="88"/>
      <c r="E6" s="88"/>
      <c r="F6" s="88"/>
      <c r="G6" s="88"/>
      <c r="H6" s="88"/>
      <c r="I6" s="88"/>
      <c r="J6" s="89"/>
    </row>
    <row r="7" spans="1:10" s="87" customFormat="1" ht="9.75" customHeight="1" x14ac:dyDescent="0.25">
      <c r="A7" s="89"/>
      <c r="B7" s="90"/>
      <c r="C7" s="90"/>
      <c r="D7" s="90"/>
      <c r="E7" s="90"/>
      <c r="F7" s="90"/>
      <c r="G7" s="90"/>
      <c r="H7" s="90"/>
      <c r="I7" s="90"/>
      <c r="J7" s="89"/>
    </row>
    <row r="8" spans="1:10" s="87" customFormat="1" ht="45" customHeight="1" x14ac:dyDescent="0.25">
      <c r="A8" s="89"/>
      <c r="B8" s="88" t="s">
        <v>126</v>
      </c>
      <c r="C8" s="88"/>
      <c r="D8" s="88"/>
      <c r="E8" s="88"/>
      <c r="F8" s="88"/>
      <c r="G8" s="88"/>
      <c r="H8" s="88"/>
      <c r="I8" s="88"/>
      <c r="J8" s="89"/>
    </row>
    <row r="9" spans="1:10" s="87" customFormat="1" ht="9.75" customHeight="1" x14ac:dyDescent="0.25">
      <c r="A9" s="89"/>
      <c r="B9" s="95"/>
      <c r="C9" s="95"/>
      <c r="D9" s="95"/>
      <c r="E9" s="95"/>
      <c r="F9" s="95"/>
      <c r="G9" s="95"/>
      <c r="H9" s="95"/>
      <c r="I9" s="95"/>
      <c r="J9" s="89"/>
    </row>
    <row r="10" spans="1:10" s="87" customFormat="1" ht="15" customHeight="1" x14ac:dyDescent="0.25">
      <c r="A10" s="89"/>
      <c r="B10" s="88" t="s">
        <v>123</v>
      </c>
      <c r="C10" s="88"/>
      <c r="D10" s="88"/>
      <c r="E10" s="88"/>
      <c r="F10" s="88"/>
      <c r="G10" s="88"/>
      <c r="H10" s="88"/>
      <c r="I10" s="88"/>
      <c r="J10" s="89"/>
    </row>
    <row r="11" spans="1:10" ht="9.75" customHeight="1" thickBot="1" x14ac:dyDescent="0.3">
      <c r="A11" s="72"/>
      <c r="B11" s="72"/>
      <c r="C11" s="72"/>
      <c r="D11" s="72"/>
      <c r="E11" s="72"/>
      <c r="F11" s="72"/>
      <c r="G11" s="72"/>
      <c r="H11" s="72"/>
      <c r="I11" s="72"/>
      <c r="J11" s="72"/>
    </row>
    <row r="12" spans="1:10" ht="15.75" thickBot="1" x14ac:dyDescent="0.3">
      <c r="A12" s="72"/>
      <c r="B12" s="100"/>
      <c r="C12" s="83" t="s">
        <v>104</v>
      </c>
      <c r="D12" s="85" t="s">
        <v>105</v>
      </c>
      <c r="E12" s="93"/>
      <c r="F12" s="72"/>
      <c r="G12" s="72"/>
      <c r="H12" s="72"/>
      <c r="I12" s="72"/>
      <c r="J12" s="72"/>
    </row>
    <row r="13" spans="1:10" x14ac:dyDescent="0.25">
      <c r="A13" s="72"/>
      <c r="B13" s="73" t="s">
        <v>100</v>
      </c>
      <c r="C13" s="101" t="s">
        <v>101</v>
      </c>
      <c r="D13" s="102" t="s">
        <v>102</v>
      </c>
      <c r="E13" s="93"/>
      <c r="F13" s="72"/>
      <c r="G13" s="72"/>
      <c r="H13" s="72"/>
      <c r="I13" s="72"/>
      <c r="J13" s="72"/>
    </row>
    <row r="14" spans="1:10" ht="7.5" customHeight="1" x14ac:dyDescent="0.25">
      <c r="A14" s="72"/>
      <c r="B14" s="73"/>
      <c r="C14" s="101"/>
      <c r="D14" s="102"/>
      <c r="E14" s="93"/>
      <c r="F14" s="72"/>
      <c r="G14" s="72"/>
      <c r="H14" s="72"/>
      <c r="I14" s="72"/>
      <c r="J14" s="72"/>
    </row>
    <row r="15" spans="1:10" x14ac:dyDescent="0.25">
      <c r="A15" s="72"/>
      <c r="B15" s="73" t="s">
        <v>103</v>
      </c>
      <c r="C15" s="101" t="s">
        <v>73</v>
      </c>
      <c r="D15" s="102" t="s">
        <v>73</v>
      </c>
      <c r="E15" s="93"/>
      <c r="F15" s="72"/>
      <c r="G15" s="72"/>
      <c r="H15" s="72"/>
      <c r="I15" s="72"/>
      <c r="J15" s="72"/>
    </row>
    <row r="16" spans="1:10" x14ac:dyDescent="0.25">
      <c r="A16" s="72"/>
      <c r="B16" s="103"/>
      <c r="C16" s="101" t="s">
        <v>72</v>
      </c>
      <c r="D16" s="102" t="s">
        <v>72</v>
      </c>
      <c r="E16" s="93"/>
      <c r="F16" s="72"/>
      <c r="G16" s="72"/>
      <c r="H16" s="72"/>
      <c r="I16" s="72"/>
      <c r="J16" s="72"/>
    </row>
    <row r="17" spans="1:10" x14ac:dyDescent="0.25">
      <c r="A17" s="72"/>
      <c r="B17" s="103"/>
      <c r="C17" s="101" t="s">
        <v>74</v>
      </c>
      <c r="D17" s="102" t="s">
        <v>74</v>
      </c>
      <c r="E17" s="93"/>
      <c r="F17" s="72"/>
      <c r="G17" s="72"/>
      <c r="H17" s="72"/>
      <c r="I17" s="72"/>
      <c r="J17" s="72"/>
    </row>
    <row r="18" spans="1:10" ht="15.75" thickBot="1" x14ac:dyDescent="0.3">
      <c r="A18" s="72"/>
      <c r="B18" s="104"/>
      <c r="C18" s="105" t="s">
        <v>75</v>
      </c>
      <c r="D18" s="106" t="s">
        <v>75</v>
      </c>
      <c r="E18" s="93"/>
      <c r="F18" s="72"/>
      <c r="G18" s="72"/>
      <c r="H18" s="72"/>
      <c r="I18" s="72"/>
      <c r="J18" s="72"/>
    </row>
    <row r="19" spans="1:10" ht="9.75" customHeight="1" x14ac:dyDescent="0.25">
      <c r="A19" s="72"/>
      <c r="B19" s="91"/>
      <c r="C19" s="92"/>
      <c r="D19" s="92"/>
      <c r="E19" s="72"/>
      <c r="F19" s="72"/>
      <c r="G19" s="72"/>
      <c r="H19" s="72"/>
      <c r="I19" s="72"/>
      <c r="J19" s="72"/>
    </row>
    <row r="20" spans="1:10" ht="34.5" customHeight="1" x14ac:dyDescent="0.25">
      <c r="A20" s="72"/>
      <c r="B20" s="94" t="s">
        <v>124</v>
      </c>
      <c r="C20" s="94"/>
      <c r="D20" s="94"/>
      <c r="E20" s="94"/>
      <c r="F20" s="94"/>
      <c r="G20" s="94"/>
      <c r="H20" s="94"/>
      <c r="I20" s="94"/>
      <c r="J20" s="97"/>
    </row>
    <row r="21" spans="1:10" ht="9" customHeight="1" x14ac:dyDescent="0.25">
      <c r="A21" s="72"/>
      <c r="B21" s="96"/>
      <c r="C21" s="96"/>
      <c r="D21" s="96"/>
      <c r="E21" s="96"/>
      <c r="F21" s="96"/>
      <c r="G21" s="96"/>
      <c r="H21" s="96"/>
      <c r="I21" s="96"/>
      <c r="J21" s="96"/>
    </row>
    <row r="22" spans="1:10" ht="34.5" customHeight="1" x14ac:dyDescent="0.25">
      <c r="A22" s="72"/>
      <c r="B22" s="94" t="s">
        <v>130</v>
      </c>
      <c r="C22" s="94"/>
      <c r="D22" s="94"/>
      <c r="E22" s="94"/>
      <c r="F22" s="94"/>
      <c r="G22" s="94"/>
      <c r="H22" s="94"/>
      <c r="I22" s="94"/>
      <c r="J22" s="97"/>
    </row>
    <row r="23" spans="1:10" ht="9.75" customHeight="1" thickBot="1" x14ac:dyDescent="0.3">
      <c r="A23" s="72"/>
      <c r="B23" s="91"/>
      <c r="C23" s="92"/>
      <c r="D23" s="92"/>
      <c r="E23" s="72"/>
      <c r="F23" s="72"/>
      <c r="G23" s="72"/>
      <c r="H23" s="72"/>
      <c r="I23" s="72"/>
      <c r="J23" s="72"/>
    </row>
    <row r="24" spans="1:10" ht="15.75" thickBot="1" x14ac:dyDescent="0.3">
      <c r="A24" s="72"/>
      <c r="B24" s="80"/>
      <c r="C24" s="83" t="s">
        <v>108</v>
      </c>
      <c r="D24" s="84" t="s">
        <v>110</v>
      </c>
      <c r="E24" s="84" t="s">
        <v>111</v>
      </c>
      <c r="F24" s="84" t="s">
        <v>112</v>
      </c>
      <c r="G24" s="85" t="s">
        <v>113</v>
      </c>
      <c r="H24" s="72"/>
      <c r="I24" s="72"/>
      <c r="J24" s="72"/>
    </row>
    <row r="25" spans="1:10" x14ac:dyDescent="0.25">
      <c r="A25" s="72"/>
      <c r="B25" s="81" t="s">
        <v>109</v>
      </c>
      <c r="C25" s="74" t="s">
        <v>114</v>
      </c>
      <c r="D25" s="74" t="s">
        <v>115</v>
      </c>
      <c r="E25" s="74" t="s">
        <v>116</v>
      </c>
      <c r="F25" s="74" t="s">
        <v>114</v>
      </c>
      <c r="G25" s="75" t="s">
        <v>117</v>
      </c>
      <c r="H25" s="72"/>
      <c r="I25" s="72"/>
      <c r="J25" s="72"/>
    </row>
    <row r="26" spans="1:10" x14ac:dyDescent="0.25">
      <c r="A26" s="72"/>
      <c r="B26" s="81" t="s">
        <v>129</v>
      </c>
      <c r="C26" s="76" t="s">
        <v>118</v>
      </c>
      <c r="D26" s="76" t="s">
        <v>119</v>
      </c>
      <c r="E26" s="76" t="s">
        <v>120</v>
      </c>
      <c r="F26" s="76" t="s">
        <v>121</v>
      </c>
      <c r="G26" s="77" t="s">
        <v>122</v>
      </c>
      <c r="H26" s="72"/>
      <c r="I26" s="72"/>
      <c r="J26" s="72"/>
    </row>
    <row r="27" spans="1:10" ht="15.75" thickBot="1" x14ac:dyDescent="0.3">
      <c r="A27" s="72"/>
      <c r="B27" s="82"/>
      <c r="C27" s="78"/>
      <c r="D27" s="78"/>
      <c r="E27" s="78"/>
      <c r="F27" s="78"/>
      <c r="G27" s="79"/>
      <c r="H27" s="72"/>
      <c r="I27" s="72"/>
      <c r="J27" s="72"/>
    </row>
    <row r="28" spans="1:10" ht="9.75" customHeight="1" x14ac:dyDescent="0.25">
      <c r="A28" s="72"/>
      <c r="B28" s="72"/>
      <c r="C28" s="72"/>
      <c r="D28" s="72"/>
      <c r="E28" s="72"/>
      <c r="F28" s="72"/>
      <c r="G28" s="72"/>
      <c r="H28" s="72"/>
      <c r="I28" s="72"/>
      <c r="J28" s="72"/>
    </row>
    <row r="29" spans="1:10" x14ac:dyDescent="0.25">
      <c r="A29" s="72"/>
      <c r="B29" s="18" t="s">
        <v>127</v>
      </c>
      <c r="C29" s="99"/>
      <c r="D29" s="99"/>
      <c r="E29" s="99"/>
      <c r="F29" s="99"/>
      <c r="G29" s="99"/>
      <c r="H29" s="99"/>
      <c r="I29" s="99"/>
      <c r="J29" s="72"/>
    </row>
    <row r="30" spans="1:10" ht="45" customHeight="1" x14ac:dyDescent="0.25">
      <c r="A30" s="72"/>
      <c r="B30" s="86" t="s">
        <v>128</v>
      </c>
      <c r="C30" s="86"/>
      <c r="D30" s="86"/>
      <c r="E30" s="86"/>
      <c r="F30" s="86"/>
      <c r="G30" s="86"/>
      <c r="H30" s="86"/>
      <c r="I30" s="86"/>
      <c r="J30" s="72"/>
    </row>
    <row r="31" spans="1:10" x14ac:dyDescent="0.25">
      <c r="A31" s="72"/>
      <c r="B31" s="72"/>
      <c r="C31" s="72"/>
      <c r="D31" s="72"/>
      <c r="E31" s="72"/>
      <c r="F31" s="72"/>
      <c r="G31" s="72"/>
      <c r="H31" s="72"/>
      <c r="I31" s="72"/>
      <c r="J31" s="72"/>
    </row>
    <row r="32" spans="1:10" x14ac:dyDescent="0.25">
      <c r="A32" s="72"/>
      <c r="B32" s="107" t="s">
        <v>131</v>
      </c>
      <c r="C32" s="72"/>
      <c r="D32" s="72"/>
      <c r="E32" s="72"/>
      <c r="F32" s="72"/>
      <c r="G32" s="72"/>
      <c r="H32" s="72"/>
      <c r="I32" s="72"/>
      <c r="J32" s="72"/>
    </row>
    <row r="33" spans="1:10" x14ac:dyDescent="0.25">
      <c r="A33" s="72"/>
      <c r="B33" s="72"/>
      <c r="C33" s="72"/>
      <c r="D33" s="72"/>
      <c r="E33" s="72"/>
      <c r="F33" s="72"/>
      <c r="G33" s="72"/>
      <c r="H33" s="72"/>
      <c r="I33" s="72"/>
      <c r="J33" s="72"/>
    </row>
    <row r="34" spans="1:10" x14ac:dyDescent="0.25">
      <c r="A34" s="72"/>
      <c r="B34" s="72"/>
      <c r="C34" s="72"/>
      <c r="D34" s="72"/>
      <c r="E34" s="72"/>
      <c r="F34" s="72"/>
      <c r="G34" s="72"/>
      <c r="H34" s="72"/>
      <c r="I34" s="72"/>
      <c r="J34" s="72"/>
    </row>
    <row r="35" spans="1:10" x14ac:dyDescent="0.25">
      <c r="A35" s="72"/>
      <c r="B35" s="72"/>
      <c r="C35" s="72"/>
      <c r="D35" s="72"/>
      <c r="E35" s="72"/>
      <c r="F35" s="72"/>
      <c r="G35" s="72"/>
      <c r="H35" s="72"/>
      <c r="I35" s="72"/>
      <c r="J35" s="72"/>
    </row>
    <row r="36" spans="1:10" x14ac:dyDescent="0.25">
      <c r="A36" s="72"/>
      <c r="B36" s="72"/>
      <c r="C36" s="72"/>
      <c r="D36" s="72"/>
      <c r="E36" s="72"/>
      <c r="F36" s="72"/>
      <c r="G36" s="72"/>
      <c r="H36" s="72"/>
      <c r="I36" s="72"/>
      <c r="J36" s="72"/>
    </row>
    <row r="37" spans="1:10" x14ac:dyDescent="0.25">
      <c r="A37" s="72"/>
      <c r="B37" s="72"/>
      <c r="C37" s="72"/>
      <c r="D37" s="72"/>
      <c r="E37" s="72"/>
      <c r="F37" s="72"/>
      <c r="G37" s="72"/>
      <c r="H37" s="72"/>
      <c r="I37" s="72"/>
      <c r="J37" s="72"/>
    </row>
    <row r="38" spans="1:10" x14ac:dyDescent="0.25">
      <c r="A38" s="72"/>
      <c r="B38" s="72"/>
      <c r="C38" s="72"/>
      <c r="D38" s="72"/>
      <c r="E38" s="72"/>
      <c r="F38" s="72"/>
      <c r="G38" s="72"/>
      <c r="H38" s="72"/>
      <c r="I38" s="72"/>
      <c r="J38" s="72"/>
    </row>
    <row r="39" spans="1:10" x14ac:dyDescent="0.25">
      <c r="A39" s="72"/>
      <c r="B39" s="72"/>
      <c r="C39" s="72"/>
      <c r="D39" s="72"/>
      <c r="E39" s="72"/>
      <c r="F39" s="72"/>
      <c r="G39" s="72"/>
      <c r="H39" s="72"/>
      <c r="I39" s="72"/>
      <c r="J39" s="72"/>
    </row>
    <row r="40" spans="1:10" x14ac:dyDescent="0.25">
      <c r="A40" s="72"/>
      <c r="B40" s="72"/>
      <c r="C40" s="72"/>
      <c r="D40" s="72"/>
      <c r="E40" s="72"/>
      <c r="F40" s="72"/>
      <c r="G40" s="72"/>
      <c r="H40" s="72"/>
      <c r="I40" s="72"/>
      <c r="J40" s="72"/>
    </row>
    <row r="41" spans="1:10" x14ac:dyDescent="0.25">
      <c r="A41" s="72"/>
      <c r="B41" s="72"/>
      <c r="C41" s="72"/>
      <c r="D41" s="72"/>
      <c r="E41" s="72"/>
      <c r="F41" s="72"/>
      <c r="G41" s="72"/>
      <c r="H41" s="72"/>
      <c r="I41" s="72"/>
      <c r="J41" s="72"/>
    </row>
    <row r="42" spans="1:10" x14ac:dyDescent="0.25">
      <c r="A42" s="72"/>
      <c r="B42" s="72"/>
      <c r="C42" s="72"/>
      <c r="D42" s="72"/>
      <c r="E42" s="72"/>
      <c r="F42" s="72"/>
      <c r="G42" s="72"/>
      <c r="H42" s="72"/>
      <c r="I42" s="72"/>
      <c r="J42" s="72"/>
    </row>
    <row r="43" spans="1:10" x14ac:dyDescent="0.25">
      <c r="A43" s="72"/>
    </row>
  </sheetData>
  <mergeCells count="9">
    <mergeCell ref="B30:I30"/>
    <mergeCell ref="B10:I10"/>
    <mergeCell ref="B22:I22"/>
    <mergeCell ref="B20:I20"/>
    <mergeCell ref="B4:I4"/>
    <mergeCell ref="B6:I6"/>
    <mergeCell ref="B8:I8"/>
    <mergeCell ref="B7:I7"/>
    <mergeCell ref="B5:I5"/>
  </mergeCells>
  <hyperlinks>
    <hyperlink ref="C13" location="'Voorbeeld PTA vwo'!A1" display="'Voorbeeld PTA vwo'!A1" xr:uid="{3B95B087-B8CB-4D15-835C-D9CDC1738F36}"/>
    <hyperlink ref="D13" location="'Voorbeeld PTA havo'!A1" display="'Voorbeeld PTA havo'!A1" xr:uid="{30B272E4-8879-4283-AE7D-F95EA108980F}"/>
    <hyperlink ref="C15" location="'vwo 2024'!A1" display="'vwo 2024'!A1" xr:uid="{FE2A3DD4-276B-4FE8-8177-67FD87C17529}"/>
    <hyperlink ref="C16" location="'vwo 2025'!A1" display="'vwo 2025'!A1" xr:uid="{21957FBD-02D2-454B-B2A8-B2ACD514F46E}"/>
    <hyperlink ref="C17" location="'vwo 2026'!A1" display="'vwo 2026'!A1" xr:uid="{CB2C000C-2B0E-4BBA-B6FF-808CE25ACFA9}"/>
    <hyperlink ref="C18" location="'vwo 2027'!A1" display="'vwo 2027'!A1" xr:uid="{E66A2EC2-EE78-4886-BED4-952D920BA99F}"/>
    <hyperlink ref="D15" location="'havo 2024'!A1" display="'havo 2024'!A1" xr:uid="{50BB6129-588E-4AC5-882C-BA8E1ABB5BB2}"/>
    <hyperlink ref="D16" location="'havo 2025'!A1" display="'havo 2025'!A1" xr:uid="{5818544B-505A-47B0-8995-80069A5BE665}"/>
    <hyperlink ref="D17" location="'havo 2026'!A1" display="'havo 2026'!A1" xr:uid="{90BD00FE-9253-454C-84FD-90B90685FA96}"/>
    <hyperlink ref="D18" location="'havo 2027'!A1" display="'havo 2027'!A1" xr:uid="{AE2A2B8F-CFA5-4938-A75E-97B6D5665CFC}"/>
    <hyperlink ref="C26" r:id="rId1" xr:uid="{BAF422B3-95C5-4EE7-9565-01C7E2A9D186}"/>
    <hyperlink ref="D26" r:id="rId2" xr:uid="{2C9E7F11-2122-4808-8F49-710312E93021}"/>
    <hyperlink ref="E26" r:id="rId3" xr:uid="{4ED87F76-4FE1-4E02-8754-7986A2058C44}"/>
    <hyperlink ref="F26" r:id="rId4" xr:uid="{89FE4D04-7235-4859-ADB9-1D9BC361E7F8}"/>
    <hyperlink ref="G26" r:id="rId5" xr:uid="{AF4D7297-26D8-4A67-A3AC-275F8BD8C3C4}"/>
    <hyperlink ref="B32" r:id="rId6" xr:uid="{03B15E9E-1768-4D21-84EC-C11164D5029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6B126-A578-469C-97BC-18F4F1781141}">
  <dimension ref="A7:N59"/>
  <sheetViews>
    <sheetView topLeftCell="A16" workbookViewId="0">
      <selection activeCell="K37" sqref="K37:L37"/>
    </sheetView>
  </sheetViews>
  <sheetFormatPr defaultRowHeight="15" x14ac:dyDescent="0.25"/>
  <cols>
    <col min="2" max="2" width="17.85546875" bestFit="1" customWidth="1"/>
    <col min="3" max="14" width="11.42578125" customWidth="1"/>
  </cols>
  <sheetData>
    <row r="7" spans="1:14" ht="32.25" thickBot="1" x14ac:dyDescent="0.55000000000000004">
      <c r="C7" s="57" t="s">
        <v>74</v>
      </c>
      <c r="D7" s="57"/>
      <c r="E7" s="57"/>
      <c r="F7" s="57"/>
      <c r="G7" s="57"/>
      <c r="H7" s="57"/>
      <c r="I7" s="57"/>
      <c r="J7" s="57"/>
      <c r="K7" s="57"/>
      <c r="L7" s="57"/>
      <c r="M7" s="57"/>
      <c r="N7" s="57"/>
    </row>
    <row r="8" spans="1:14" ht="31.5" x14ac:dyDescent="0.5">
      <c r="A8" s="49">
        <v>1</v>
      </c>
      <c r="B8" s="50"/>
      <c r="C8" s="24" t="s">
        <v>76</v>
      </c>
      <c r="D8" s="25"/>
      <c r="E8" s="25"/>
      <c r="F8" s="25"/>
      <c r="G8" s="25"/>
      <c r="H8" s="26"/>
      <c r="I8" s="24" t="s">
        <v>77</v>
      </c>
      <c r="J8" s="25"/>
      <c r="K8" s="25"/>
      <c r="L8" s="25"/>
      <c r="M8" s="25"/>
      <c r="N8" s="26"/>
    </row>
    <row r="9" spans="1:14" x14ac:dyDescent="0.25">
      <c r="A9" s="45" t="s">
        <v>54</v>
      </c>
      <c r="B9" s="46" t="s">
        <v>63</v>
      </c>
      <c r="C9" s="27" t="s">
        <v>55</v>
      </c>
      <c r="D9" s="19"/>
      <c r="E9" s="20" t="s">
        <v>56</v>
      </c>
      <c r="F9" s="20"/>
      <c r="G9" s="21" t="s">
        <v>57</v>
      </c>
      <c r="H9" s="28"/>
      <c r="I9" s="27" t="s">
        <v>55</v>
      </c>
      <c r="J9" s="19"/>
      <c r="K9" s="20" t="s">
        <v>56</v>
      </c>
      <c r="L9" s="20"/>
      <c r="M9" s="21" t="s">
        <v>57</v>
      </c>
      <c r="N9" s="28"/>
    </row>
    <row r="10" spans="1:14" x14ac:dyDescent="0.25">
      <c r="A10" s="47">
        <v>34</v>
      </c>
      <c r="B10" s="63">
        <v>46251</v>
      </c>
      <c r="C10" s="35" t="str">
        <f>CONCATENATE("Blok ",C$59)</f>
        <v>Blok 1</v>
      </c>
      <c r="D10" s="36" t="s">
        <v>58</v>
      </c>
      <c r="E10" s="66" t="s">
        <v>68</v>
      </c>
      <c r="F10" s="66"/>
      <c r="G10" s="31" t="s">
        <v>68</v>
      </c>
      <c r="H10" s="31"/>
      <c r="I10" s="35" t="str">
        <f>CONCATENATE("Blok ",I$59)</f>
        <v>Blok 8</v>
      </c>
      <c r="J10" s="36" t="s">
        <v>58</v>
      </c>
      <c r="K10" s="66" t="s">
        <v>68</v>
      </c>
      <c r="L10" s="66"/>
      <c r="M10" s="31" t="s">
        <v>68</v>
      </c>
      <c r="N10" s="31"/>
    </row>
    <row r="11" spans="1:14" x14ac:dyDescent="0.25">
      <c r="A11" s="47">
        <v>35</v>
      </c>
      <c r="B11" s="63">
        <f>B10+7</f>
        <v>46258</v>
      </c>
      <c r="C11" s="35"/>
      <c r="D11" s="36" t="s">
        <v>59</v>
      </c>
      <c r="E11" s="30"/>
      <c r="F11" s="30"/>
      <c r="G11" s="32" t="str">
        <f>CONCATENATE("Blok ",C$59)</f>
        <v>Blok 1</v>
      </c>
      <c r="H11" s="33" t="s">
        <v>58</v>
      </c>
      <c r="I11" s="35"/>
      <c r="J11" s="36" t="s">
        <v>59</v>
      </c>
      <c r="K11" s="30"/>
      <c r="L11" s="30"/>
      <c r="M11" s="32" t="str">
        <f>CONCATENATE("Blok ",I$59)</f>
        <v>Blok 8</v>
      </c>
      <c r="N11" s="33" t="s">
        <v>58</v>
      </c>
    </row>
    <row r="12" spans="1:14" x14ac:dyDescent="0.25">
      <c r="A12" s="47">
        <v>36</v>
      </c>
      <c r="B12" s="63">
        <f t="shared" ref="B12:B58" si="0">B11+7</f>
        <v>46265</v>
      </c>
      <c r="C12" s="35"/>
      <c r="D12" s="36" t="s">
        <v>60</v>
      </c>
      <c r="E12" s="34" t="str">
        <f>CONCATENATE("Blok ",C$59)</f>
        <v>Blok 1</v>
      </c>
      <c r="F12" s="34" t="s">
        <v>58</v>
      </c>
      <c r="G12" s="32"/>
      <c r="H12" s="33" t="s">
        <v>59</v>
      </c>
      <c r="I12" s="35"/>
      <c r="J12" s="36" t="s">
        <v>60</v>
      </c>
      <c r="K12" s="34" t="str">
        <f>CONCATENATE("Blok ",I$59)</f>
        <v>Blok 8</v>
      </c>
      <c r="L12" s="34" t="s">
        <v>58</v>
      </c>
      <c r="M12" s="32"/>
      <c r="N12" s="33" t="s">
        <v>59</v>
      </c>
    </row>
    <row r="13" spans="1:14" x14ac:dyDescent="0.25">
      <c r="A13" s="47">
        <v>37</v>
      </c>
      <c r="B13" s="63">
        <f t="shared" si="0"/>
        <v>46272</v>
      </c>
      <c r="C13" s="35"/>
      <c r="D13" s="36" t="s">
        <v>61</v>
      </c>
      <c r="E13" s="34"/>
      <c r="F13" s="34" t="s">
        <v>59</v>
      </c>
      <c r="G13" s="32"/>
      <c r="H13" s="33" t="s">
        <v>60</v>
      </c>
      <c r="I13" s="35"/>
      <c r="J13" s="36" t="s">
        <v>61</v>
      </c>
      <c r="K13" s="34"/>
      <c r="L13" s="34" t="s">
        <v>59</v>
      </c>
      <c r="M13" s="32"/>
      <c r="N13" s="33" t="s">
        <v>60</v>
      </c>
    </row>
    <row r="14" spans="1:14" x14ac:dyDescent="0.25">
      <c r="A14" s="47">
        <v>38</v>
      </c>
      <c r="B14" s="63">
        <f t="shared" si="0"/>
        <v>46279</v>
      </c>
      <c r="C14" s="37"/>
      <c r="D14" s="53" t="s">
        <v>62</v>
      </c>
      <c r="E14" s="34"/>
      <c r="F14" s="34" t="s">
        <v>60</v>
      </c>
      <c r="G14" s="32"/>
      <c r="H14" s="33" t="s">
        <v>61</v>
      </c>
      <c r="I14" s="37"/>
      <c r="J14" s="53" t="s">
        <v>62</v>
      </c>
      <c r="K14" s="34"/>
      <c r="L14" s="34" t="s">
        <v>60</v>
      </c>
      <c r="M14" s="32"/>
      <c r="N14" s="33" t="s">
        <v>61</v>
      </c>
    </row>
    <row r="15" spans="1:14" x14ac:dyDescent="0.25">
      <c r="A15" s="47">
        <v>39</v>
      </c>
      <c r="B15" s="63">
        <f t="shared" si="0"/>
        <v>46286</v>
      </c>
      <c r="C15" s="35" t="str">
        <f>CONCATENATE("Blok ",C$59+1)</f>
        <v>Blok 2</v>
      </c>
      <c r="D15" s="36" t="s">
        <v>58</v>
      </c>
      <c r="E15" s="34"/>
      <c r="F15" s="34" t="s">
        <v>61</v>
      </c>
      <c r="G15" s="23"/>
      <c r="H15" s="55" t="s">
        <v>62</v>
      </c>
      <c r="I15" s="35" t="str">
        <f>CONCATENATE("Blok ",I$59+1)</f>
        <v>Blok 9</v>
      </c>
      <c r="J15" s="36" t="s">
        <v>58</v>
      </c>
      <c r="K15" s="34"/>
      <c r="L15" s="34" t="s">
        <v>61</v>
      </c>
      <c r="M15" s="23"/>
      <c r="N15" s="55" t="s">
        <v>62</v>
      </c>
    </row>
    <row r="16" spans="1:14" x14ac:dyDescent="0.25">
      <c r="A16" s="47">
        <v>40</v>
      </c>
      <c r="B16" s="63">
        <f t="shared" si="0"/>
        <v>46293</v>
      </c>
      <c r="C16" s="35"/>
      <c r="D16" s="36" t="s">
        <v>59</v>
      </c>
      <c r="E16" s="22"/>
      <c r="F16" s="54" t="s">
        <v>62</v>
      </c>
      <c r="G16" s="32" t="str">
        <f>CONCATENATE("Blok ",C$59+1)</f>
        <v>Blok 2</v>
      </c>
      <c r="H16" s="33" t="s">
        <v>58</v>
      </c>
      <c r="I16" s="35"/>
      <c r="J16" s="36" t="s">
        <v>59</v>
      </c>
      <c r="K16" s="22"/>
      <c r="L16" s="54" t="s">
        <v>62</v>
      </c>
      <c r="M16" s="32" t="str">
        <f>CONCATENATE("Blok ",I$59+1)</f>
        <v>Blok 9</v>
      </c>
      <c r="N16" s="33" t="s">
        <v>58</v>
      </c>
    </row>
    <row r="17" spans="1:14" x14ac:dyDescent="0.25">
      <c r="A17" s="47">
        <v>41</v>
      </c>
      <c r="B17" s="63">
        <f t="shared" si="0"/>
        <v>46300</v>
      </c>
      <c r="C17" s="35"/>
      <c r="D17" s="36" t="s">
        <v>60</v>
      </c>
      <c r="E17" s="34" t="str">
        <f>CONCATENATE("Blok ",C$59+1)</f>
        <v>Blok 2</v>
      </c>
      <c r="F17" s="34" t="s">
        <v>58</v>
      </c>
      <c r="G17" s="32"/>
      <c r="H17" s="33" t="s">
        <v>59</v>
      </c>
      <c r="I17" s="35"/>
      <c r="J17" s="36" t="s">
        <v>60</v>
      </c>
      <c r="K17" s="34" t="str">
        <f>CONCATENATE("Blok ",I$59+1)</f>
        <v>Blok 9</v>
      </c>
      <c r="L17" s="34" t="s">
        <v>58</v>
      </c>
      <c r="M17" s="32"/>
      <c r="N17" s="33" t="s">
        <v>59</v>
      </c>
    </row>
    <row r="18" spans="1:14" x14ac:dyDescent="0.25">
      <c r="A18" s="47">
        <v>42</v>
      </c>
      <c r="B18" s="63">
        <f t="shared" si="0"/>
        <v>46307</v>
      </c>
      <c r="C18" s="39" t="s">
        <v>64</v>
      </c>
      <c r="D18" s="31"/>
      <c r="E18" s="34"/>
      <c r="F18" s="34" t="s">
        <v>59</v>
      </c>
      <c r="G18" s="32"/>
      <c r="H18" s="33" t="s">
        <v>60</v>
      </c>
      <c r="I18" s="39" t="s">
        <v>64</v>
      </c>
      <c r="J18" s="31"/>
      <c r="K18" s="34"/>
      <c r="L18" s="34" t="s">
        <v>59</v>
      </c>
      <c r="M18" s="32"/>
      <c r="N18" s="33" t="s">
        <v>60</v>
      </c>
    </row>
    <row r="19" spans="1:14" x14ac:dyDescent="0.25">
      <c r="A19" s="47">
        <v>43</v>
      </c>
      <c r="B19" s="63">
        <f t="shared" si="0"/>
        <v>46314</v>
      </c>
      <c r="C19" s="35"/>
      <c r="D19" s="36" t="s">
        <v>61</v>
      </c>
      <c r="E19" s="31" t="s">
        <v>64</v>
      </c>
      <c r="F19" s="31"/>
      <c r="G19" s="31" t="s">
        <v>64</v>
      </c>
      <c r="H19" s="38"/>
      <c r="I19" s="35"/>
      <c r="J19" s="36" t="s">
        <v>61</v>
      </c>
      <c r="K19" s="31" t="s">
        <v>64</v>
      </c>
      <c r="L19" s="31"/>
      <c r="M19" s="31" t="s">
        <v>64</v>
      </c>
      <c r="N19" s="38"/>
    </row>
    <row r="20" spans="1:14" x14ac:dyDescent="0.25">
      <c r="A20" s="47">
        <v>44</v>
      </c>
      <c r="B20" s="63">
        <f t="shared" si="0"/>
        <v>46321</v>
      </c>
      <c r="C20" s="37"/>
      <c r="D20" s="53" t="s">
        <v>62</v>
      </c>
      <c r="E20" s="34"/>
      <c r="F20" s="34" t="s">
        <v>60</v>
      </c>
      <c r="G20" s="32"/>
      <c r="H20" s="33" t="s">
        <v>61</v>
      </c>
      <c r="I20" s="37"/>
      <c r="J20" s="53" t="s">
        <v>62</v>
      </c>
      <c r="K20" s="34"/>
      <c r="L20" s="34" t="s">
        <v>60</v>
      </c>
      <c r="M20" s="32"/>
      <c r="N20" s="33" t="s">
        <v>61</v>
      </c>
    </row>
    <row r="21" spans="1:14" x14ac:dyDescent="0.25">
      <c r="A21" s="47">
        <v>45</v>
      </c>
      <c r="B21" s="63">
        <f t="shared" si="0"/>
        <v>46328</v>
      </c>
      <c r="C21" s="35" t="str">
        <f>CONCATENATE("Blok ",C$59+2)</f>
        <v>Blok 3</v>
      </c>
      <c r="D21" s="36" t="s">
        <v>58</v>
      </c>
      <c r="E21" s="34"/>
      <c r="F21" s="34" t="s">
        <v>61</v>
      </c>
      <c r="G21" s="23"/>
      <c r="H21" s="55" t="s">
        <v>62</v>
      </c>
      <c r="I21" s="35" t="str">
        <f>CONCATENATE("Blok ",I$59+2)</f>
        <v>Blok 10</v>
      </c>
      <c r="J21" s="36" t="s">
        <v>58</v>
      </c>
      <c r="K21" s="34"/>
      <c r="L21" s="34" t="s">
        <v>61</v>
      </c>
      <c r="M21" s="23"/>
      <c r="N21" s="55" t="s">
        <v>62</v>
      </c>
    </row>
    <row r="22" spans="1:14" x14ac:dyDescent="0.25">
      <c r="A22" s="47">
        <v>46</v>
      </c>
      <c r="B22" s="63">
        <f t="shared" si="0"/>
        <v>46335</v>
      </c>
      <c r="C22" s="35"/>
      <c r="D22" s="36" t="s">
        <v>59</v>
      </c>
      <c r="E22" s="22"/>
      <c r="F22" s="54" t="s">
        <v>62</v>
      </c>
      <c r="G22" s="32" t="str">
        <f>CONCATENATE("Blok ",C$59+2)</f>
        <v>Blok 3</v>
      </c>
      <c r="H22" s="33" t="s">
        <v>58</v>
      </c>
      <c r="I22" s="35"/>
      <c r="J22" s="36" t="s">
        <v>59</v>
      </c>
      <c r="K22" s="22"/>
      <c r="L22" s="54" t="s">
        <v>62</v>
      </c>
      <c r="M22" s="32" t="str">
        <f>CONCATENATE("Blok ",I$59+2)</f>
        <v>Blok 10</v>
      </c>
      <c r="N22" s="33" t="s">
        <v>58</v>
      </c>
    </row>
    <row r="23" spans="1:14" x14ac:dyDescent="0.25">
      <c r="A23" s="47">
        <v>47</v>
      </c>
      <c r="B23" s="63">
        <f t="shared" si="0"/>
        <v>46342</v>
      </c>
      <c r="C23" s="35"/>
      <c r="D23" s="36" t="s">
        <v>60</v>
      </c>
      <c r="E23" s="34" t="str">
        <f>CONCATENATE("Blok ",C$59+2)</f>
        <v>Blok 3</v>
      </c>
      <c r="F23" s="34" t="s">
        <v>58</v>
      </c>
      <c r="G23" s="32"/>
      <c r="H23" s="33" t="s">
        <v>59</v>
      </c>
      <c r="I23" s="35"/>
      <c r="J23" s="36" t="s">
        <v>60</v>
      </c>
      <c r="K23" s="34" t="str">
        <f>CONCATENATE("Blok ",I$59+2)</f>
        <v>Blok 10</v>
      </c>
      <c r="L23" s="34" t="s">
        <v>58</v>
      </c>
      <c r="M23" s="32"/>
      <c r="N23" s="33" t="s">
        <v>59</v>
      </c>
    </row>
    <row r="24" spans="1:14" x14ac:dyDescent="0.25">
      <c r="A24" s="47">
        <v>48</v>
      </c>
      <c r="B24" s="63">
        <f t="shared" si="0"/>
        <v>46349</v>
      </c>
      <c r="C24" s="35"/>
      <c r="D24" s="36" t="s">
        <v>61</v>
      </c>
      <c r="E24" s="34"/>
      <c r="F24" s="34" t="s">
        <v>59</v>
      </c>
      <c r="G24" s="32"/>
      <c r="H24" s="33" t="s">
        <v>60</v>
      </c>
      <c r="I24" s="35"/>
      <c r="J24" s="36" t="s">
        <v>61</v>
      </c>
      <c r="K24" s="34"/>
      <c r="L24" s="34" t="s">
        <v>59</v>
      </c>
      <c r="M24" s="32"/>
      <c r="N24" s="33" t="s">
        <v>60</v>
      </c>
    </row>
    <row r="25" spans="1:14" x14ac:dyDescent="0.25">
      <c r="A25" s="47">
        <v>49</v>
      </c>
      <c r="B25" s="63">
        <f t="shared" si="0"/>
        <v>46356</v>
      </c>
      <c r="C25" s="37"/>
      <c r="D25" s="53" t="s">
        <v>62</v>
      </c>
      <c r="E25" s="34"/>
      <c r="F25" s="34" t="s">
        <v>60</v>
      </c>
      <c r="G25" s="32"/>
      <c r="H25" s="33" t="s">
        <v>61</v>
      </c>
      <c r="I25" s="37"/>
      <c r="J25" s="53" t="s">
        <v>62</v>
      </c>
      <c r="K25" s="34"/>
      <c r="L25" s="34" t="s">
        <v>60</v>
      </c>
      <c r="M25" s="32"/>
      <c r="N25" s="33" t="s">
        <v>61</v>
      </c>
    </row>
    <row r="26" spans="1:14" x14ac:dyDescent="0.25">
      <c r="A26" s="47">
        <v>50</v>
      </c>
      <c r="B26" s="63">
        <f t="shared" si="0"/>
        <v>46363</v>
      </c>
      <c r="C26" s="35" t="str">
        <f>CONCATENATE("Blok ",C$59+3)</f>
        <v>Blok 4</v>
      </c>
      <c r="D26" s="36" t="s">
        <v>58</v>
      </c>
      <c r="E26" s="34"/>
      <c r="F26" s="34" t="s">
        <v>61</v>
      </c>
      <c r="G26" s="23"/>
      <c r="H26" s="55" t="s">
        <v>62</v>
      </c>
      <c r="I26" s="35" t="str">
        <f>CONCATENATE("Blok ",I$59+3)</f>
        <v>Blok 11</v>
      </c>
      <c r="J26" s="36" t="s">
        <v>58</v>
      </c>
      <c r="K26" s="34"/>
      <c r="L26" s="34" t="s">
        <v>61</v>
      </c>
      <c r="M26" s="23"/>
      <c r="N26" s="55" t="s">
        <v>62</v>
      </c>
    </row>
    <row r="27" spans="1:14" x14ac:dyDescent="0.25">
      <c r="A27" s="47">
        <v>51</v>
      </c>
      <c r="B27" s="63">
        <f t="shared" si="0"/>
        <v>46370</v>
      </c>
      <c r="C27" s="35"/>
      <c r="D27" s="36" t="s">
        <v>59</v>
      </c>
      <c r="E27" s="22"/>
      <c r="F27" s="54" t="s">
        <v>62</v>
      </c>
      <c r="G27" s="32" t="str">
        <f>CONCATENATE("Blok ",C$59+3)</f>
        <v>Blok 4</v>
      </c>
      <c r="H27" s="33" t="s">
        <v>58</v>
      </c>
      <c r="I27" s="35"/>
      <c r="J27" s="36" t="s">
        <v>59</v>
      </c>
      <c r="K27" s="22"/>
      <c r="L27" s="54" t="s">
        <v>62</v>
      </c>
      <c r="M27" s="32" t="str">
        <f>CONCATENATE("Blok ",I$59+3)</f>
        <v>Blok 11</v>
      </c>
      <c r="N27" s="33" t="s">
        <v>58</v>
      </c>
    </row>
    <row r="28" spans="1:14" x14ac:dyDescent="0.25">
      <c r="A28" s="47">
        <v>52</v>
      </c>
      <c r="B28" s="63">
        <f t="shared" si="0"/>
        <v>46377</v>
      </c>
      <c r="C28" s="29" t="s">
        <v>65</v>
      </c>
      <c r="D28" s="30"/>
      <c r="E28" s="30" t="s">
        <v>65</v>
      </c>
      <c r="F28" s="30"/>
      <c r="G28" s="30" t="s">
        <v>65</v>
      </c>
      <c r="H28" s="40"/>
      <c r="I28" s="29" t="s">
        <v>65</v>
      </c>
      <c r="J28" s="30"/>
      <c r="K28" s="30" t="s">
        <v>65</v>
      </c>
      <c r="L28" s="30"/>
      <c r="M28" s="30" t="s">
        <v>65</v>
      </c>
      <c r="N28" s="40"/>
    </row>
    <row r="29" spans="1:14" x14ac:dyDescent="0.25">
      <c r="A29" s="47">
        <v>1</v>
      </c>
      <c r="B29" s="63">
        <f t="shared" si="0"/>
        <v>46384</v>
      </c>
      <c r="C29" s="29"/>
      <c r="D29" s="30"/>
      <c r="E29" s="30"/>
      <c r="F29" s="30"/>
      <c r="G29" s="30"/>
      <c r="H29" s="40"/>
      <c r="I29" s="29"/>
      <c r="J29" s="30"/>
      <c r="K29" s="30"/>
      <c r="L29" s="30"/>
      <c r="M29" s="30"/>
      <c r="N29" s="40"/>
    </row>
    <row r="30" spans="1:14" x14ac:dyDescent="0.25">
      <c r="A30" s="47">
        <v>2</v>
      </c>
      <c r="B30" s="63">
        <f t="shared" si="0"/>
        <v>46391</v>
      </c>
      <c r="C30" s="35"/>
      <c r="D30" s="36" t="s">
        <v>60</v>
      </c>
      <c r="E30" s="34" t="str">
        <f>CONCATENATE("Blok ",C$59+3)</f>
        <v>Blok 4</v>
      </c>
      <c r="F30" s="34" t="s">
        <v>58</v>
      </c>
      <c r="G30" s="32"/>
      <c r="H30" s="33" t="s">
        <v>59</v>
      </c>
      <c r="I30" s="35"/>
      <c r="J30" s="36" t="s">
        <v>60</v>
      </c>
      <c r="K30" s="34" t="str">
        <f>CONCATENATE("Blok ",I$59+3)</f>
        <v>Blok 11</v>
      </c>
      <c r="L30" s="34" t="s">
        <v>58</v>
      </c>
      <c r="M30" s="32"/>
      <c r="N30" s="33" t="s">
        <v>59</v>
      </c>
    </row>
    <row r="31" spans="1:14" x14ac:dyDescent="0.25">
      <c r="A31" s="47">
        <v>3</v>
      </c>
      <c r="B31" s="63">
        <f t="shared" si="0"/>
        <v>46398</v>
      </c>
      <c r="C31" s="35"/>
      <c r="D31" s="36" t="s">
        <v>61</v>
      </c>
      <c r="E31" s="34"/>
      <c r="F31" s="34" t="s">
        <v>59</v>
      </c>
      <c r="G31" s="32"/>
      <c r="H31" s="33" t="s">
        <v>60</v>
      </c>
      <c r="I31" s="35"/>
      <c r="J31" s="36" t="s">
        <v>61</v>
      </c>
      <c r="K31" s="34"/>
      <c r="L31" s="34" t="s">
        <v>59</v>
      </c>
      <c r="M31" s="32"/>
      <c r="N31" s="33" t="s">
        <v>60</v>
      </c>
    </row>
    <row r="32" spans="1:14" x14ac:dyDescent="0.25">
      <c r="A32" s="47">
        <v>4</v>
      </c>
      <c r="B32" s="63">
        <f t="shared" si="0"/>
        <v>46405</v>
      </c>
      <c r="C32" s="37"/>
      <c r="D32" s="53" t="s">
        <v>62</v>
      </c>
      <c r="E32" s="34"/>
      <c r="F32" s="34" t="s">
        <v>60</v>
      </c>
      <c r="G32" s="32"/>
      <c r="H32" s="33" t="s">
        <v>61</v>
      </c>
      <c r="I32" s="37"/>
      <c r="J32" s="53" t="s">
        <v>62</v>
      </c>
      <c r="K32" s="34"/>
      <c r="L32" s="34" t="s">
        <v>60</v>
      </c>
      <c r="M32" s="32"/>
      <c r="N32" s="33" t="s">
        <v>61</v>
      </c>
    </row>
    <row r="33" spans="1:14" x14ac:dyDescent="0.25">
      <c r="A33" s="47">
        <v>5</v>
      </c>
      <c r="B33" s="63">
        <f t="shared" si="0"/>
        <v>46412</v>
      </c>
      <c r="C33" s="35" t="str">
        <f>CONCATENATE("Blok ",C$59+4)</f>
        <v>Blok 5</v>
      </c>
      <c r="D33" s="36" t="s">
        <v>58</v>
      </c>
      <c r="E33" s="34"/>
      <c r="F33" s="34" t="s">
        <v>61</v>
      </c>
      <c r="G33" s="23"/>
      <c r="H33" s="55" t="s">
        <v>62</v>
      </c>
      <c r="I33" s="35"/>
      <c r="J33" s="36"/>
      <c r="K33" s="34"/>
      <c r="L33" s="34" t="s">
        <v>61</v>
      </c>
      <c r="M33" s="23"/>
      <c r="N33" s="55" t="s">
        <v>62</v>
      </c>
    </row>
    <row r="34" spans="1:14" x14ac:dyDescent="0.25">
      <c r="A34" s="47">
        <v>6</v>
      </c>
      <c r="B34" s="63">
        <f t="shared" si="0"/>
        <v>46419</v>
      </c>
      <c r="C34" s="35"/>
      <c r="D34" s="36" t="s">
        <v>59</v>
      </c>
      <c r="E34" s="22"/>
      <c r="F34" s="54" t="s">
        <v>62</v>
      </c>
      <c r="G34" s="32" t="str">
        <f>CONCATENATE("Blok ",C$59+4)</f>
        <v>Blok 5</v>
      </c>
      <c r="H34" s="33" t="s">
        <v>58</v>
      </c>
      <c r="I34" s="35"/>
      <c r="J34" s="36"/>
      <c r="K34" s="22"/>
      <c r="L34" s="54" t="s">
        <v>62</v>
      </c>
      <c r="M34" s="32"/>
      <c r="N34" s="33"/>
    </row>
    <row r="35" spans="1:14" x14ac:dyDescent="0.25">
      <c r="A35" s="47">
        <v>7</v>
      </c>
      <c r="B35" s="63">
        <f t="shared" si="0"/>
        <v>46426</v>
      </c>
      <c r="C35" s="35"/>
      <c r="D35" s="36" t="s">
        <v>60</v>
      </c>
      <c r="E35" s="34" t="str">
        <f>CONCATENATE("Blok ",C$59+4)</f>
        <v>Blok 5</v>
      </c>
      <c r="F35" s="34" t="s">
        <v>58</v>
      </c>
      <c r="G35" s="32"/>
      <c r="H35" s="32" t="s">
        <v>59</v>
      </c>
      <c r="I35" s="35"/>
      <c r="J35" s="36"/>
      <c r="K35" s="34"/>
      <c r="L35" s="34"/>
      <c r="M35" s="32"/>
      <c r="N35" s="33"/>
    </row>
    <row r="36" spans="1:14" x14ac:dyDescent="0.25">
      <c r="A36" s="47">
        <v>8</v>
      </c>
      <c r="B36" s="63">
        <f t="shared" si="0"/>
        <v>46433</v>
      </c>
      <c r="C36" s="35"/>
      <c r="D36" s="36" t="s">
        <v>61</v>
      </c>
      <c r="E36" s="34"/>
      <c r="F36" s="34" t="s">
        <v>59</v>
      </c>
      <c r="G36" s="31" t="s">
        <v>67</v>
      </c>
      <c r="H36" s="31"/>
      <c r="I36" s="35"/>
      <c r="J36" s="36"/>
      <c r="K36" s="34"/>
      <c r="L36" s="34"/>
      <c r="M36" s="31" t="s">
        <v>67</v>
      </c>
      <c r="N36" s="38"/>
    </row>
    <row r="37" spans="1:14" x14ac:dyDescent="0.25">
      <c r="A37" s="47">
        <v>9</v>
      </c>
      <c r="B37" s="63">
        <f t="shared" si="0"/>
        <v>46440</v>
      </c>
      <c r="C37" s="39" t="s">
        <v>67</v>
      </c>
      <c r="D37" s="31"/>
      <c r="E37" s="31" t="s">
        <v>67</v>
      </c>
      <c r="F37" s="31"/>
      <c r="G37" s="32"/>
      <c r="H37" s="32" t="s">
        <v>60</v>
      </c>
      <c r="I37" s="39" t="s">
        <v>67</v>
      </c>
      <c r="J37" s="31"/>
      <c r="K37" s="31" t="s">
        <v>67</v>
      </c>
      <c r="L37" s="31"/>
      <c r="M37" s="32"/>
      <c r="N37" s="33"/>
    </row>
    <row r="38" spans="1:14" x14ac:dyDescent="0.25">
      <c r="A38" s="47">
        <v>10</v>
      </c>
      <c r="B38" s="63">
        <f t="shared" si="0"/>
        <v>46447</v>
      </c>
      <c r="C38" s="37"/>
      <c r="D38" s="53" t="s">
        <v>62</v>
      </c>
      <c r="E38" s="34"/>
      <c r="F38" s="34" t="s">
        <v>60</v>
      </c>
      <c r="G38" s="32"/>
      <c r="H38" s="32" t="s">
        <v>61</v>
      </c>
      <c r="I38" s="35"/>
      <c r="J38" s="56"/>
      <c r="K38" s="34"/>
      <c r="L38" s="34"/>
      <c r="M38" s="32"/>
      <c r="N38" s="33"/>
    </row>
    <row r="39" spans="1:14" x14ac:dyDescent="0.25">
      <c r="A39" s="47">
        <v>11</v>
      </c>
      <c r="B39" s="63">
        <f t="shared" si="0"/>
        <v>46454</v>
      </c>
      <c r="C39" s="35" t="str">
        <f>CONCATENATE("Blok ",C$59+5)</f>
        <v>Blok 6</v>
      </c>
      <c r="D39" s="36" t="s">
        <v>58</v>
      </c>
      <c r="E39" s="34"/>
      <c r="F39" s="34" t="s">
        <v>61</v>
      </c>
      <c r="G39" s="23"/>
      <c r="H39" s="60" t="s">
        <v>62</v>
      </c>
      <c r="I39" s="35"/>
      <c r="J39" s="36"/>
      <c r="K39" s="34"/>
      <c r="L39" s="34"/>
      <c r="M39" s="32"/>
      <c r="N39" s="62"/>
    </row>
    <row r="40" spans="1:14" x14ac:dyDescent="0.25">
      <c r="A40" s="47">
        <v>12</v>
      </c>
      <c r="B40" s="63">
        <f t="shared" si="0"/>
        <v>46461</v>
      </c>
      <c r="C40" s="35"/>
      <c r="D40" s="36" t="s">
        <v>59</v>
      </c>
      <c r="E40" s="22"/>
      <c r="F40" s="54" t="s">
        <v>62</v>
      </c>
      <c r="G40" s="32" t="str">
        <f>CONCATENATE("Blok ",C$59+5)</f>
        <v>Blok 6</v>
      </c>
      <c r="H40" s="32" t="s">
        <v>58</v>
      </c>
      <c r="I40" s="35"/>
      <c r="J40" s="36"/>
      <c r="K40" s="34"/>
      <c r="L40" s="61"/>
      <c r="M40" s="32"/>
      <c r="N40" s="33"/>
    </row>
    <row r="41" spans="1:14" x14ac:dyDescent="0.25">
      <c r="A41" s="47">
        <v>13</v>
      </c>
      <c r="B41" s="63">
        <f t="shared" si="0"/>
        <v>46468</v>
      </c>
      <c r="C41" s="35"/>
      <c r="D41" s="36" t="s">
        <v>60</v>
      </c>
      <c r="E41" s="34" t="str">
        <f>CONCATENATE("Blok ",C$59+5)</f>
        <v>Blok 6</v>
      </c>
      <c r="F41" s="34" t="s">
        <v>58</v>
      </c>
      <c r="G41" s="32"/>
      <c r="H41" s="32" t="s">
        <v>59</v>
      </c>
      <c r="I41" s="35"/>
      <c r="J41" s="36"/>
      <c r="K41" s="34"/>
      <c r="L41" s="34"/>
      <c r="M41" s="32"/>
      <c r="N41" s="33"/>
    </row>
    <row r="42" spans="1:14" x14ac:dyDescent="0.25">
      <c r="A42" s="47">
        <v>14</v>
      </c>
      <c r="B42" s="63">
        <f t="shared" si="0"/>
        <v>46475</v>
      </c>
      <c r="C42" s="35"/>
      <c r="D42" s="36" t="s">
        <v>61</v>
      </c>
      <c r="E42" s="34"/>
      <c r="F42" s="34" t="s">
        <v>59</v>
      </c>
      <c r="G42" s="32"/>
      <c r="H42" s="32" t="s">
        <v>60</v>
      </c>
      <c r="I42" s="35"/>
      <c r="J42" s="36"/>
      <c r="K42" s="34"/>
      <c r="L42" s="34"/>
      <c r="M42" s="32"/>
      <c r="N42" s="33"/>
    </row>
    <row r="43" spans="1:14" x14ac:dyDescent="0.25">
      <c r="A43" s="47">
        <v>15</v>
      </c>
      <c r="B43" s="63">
        <f t="shared" si="0"/>
        <v>46482</v>
      </c>
      <c r="C43" s="37"/>
      <c r="D43" s="53" t="s">
        <v>62</v>
      </c>
      <c r="E43" s="34"/>
      <c r="F43" s="34" t="s">
        <v>60</v>
      </c>
      <c r="G43" s="32"/>
      <c r="H43" s="32" t="s">
        <v>61</v>
      </c>
      <c r="I43" s="35"/>
      <c r="J43" s="56"/>
      <c r="K43" s="34"/>
      <c r="L43" s="34"/>
      <c r="M43" s="32"/>
      <c r="N43" s="33"/>
    </row>
    <row r="44" spans="1:14" x14ac:dyDescent="0.25">
      <c r="A44" s="47">
        <v>16</v>
      </c>
      <c r="B44" s="63">
        <f t="shared" si="0"/>
        <v>46489</v>
      </c>
      <c r="C44" s="35" t="str">
        <f>CONCATENATE("Blok ",C$59+6)</f>
        <v>Blok 7</v>
      </c>
      <c r="D44" s="36" t="s">
        <v>58</v>
      </c>
      <c r="E44" s="34"/>
      <c r="F44" s="34" t="s">
        <v>61</v>
      </c>
      <c r="G44" s="23"/>
      <c r="H44" s="60" t="s">
        <v>62</v>
      </c>
      <c r="I44" s="35"/>
      <c r="J44" s="36"/>
      <c r="K44" s="34"/>
      <c r="L44" s="34"/>
      <c r="M44" s="32"/>
      <c r="N44" s="62"/>
    </row>
    <row r="45" spans="1:14" x14ac:dyDescent="0.25">
      <c r="A45" s="47">
        <v>17</v>
      </c>
      <c r="B45" s="63">
        <f>B44+7</f>
        <v>46496</v>
      </c>
      <c r="C45" s="35"/>
      <c r="D45" s="36" t="s">
        <v>59</v>
      </c>
      <c r="E45" s="22"/>
      <c r="F45" s="54" t="s">
        <v>62</v>
      </c>
      <c r="G45" s="51" t="str">
        <f>CONCATENATE("Blok ",C$59+6)</f>
        <v>Blok 7</v>
      </c>
      <c r="H45" s="51" t="s">
        <v>58</v>
      </c>
      <c r="I45" s="35"/>
      <c r="J45" s="36"/>
      <c r="K45" s="34"/>
      <c r="L45" s="61"/>
      <c r="M45" s="32"/>
      <c r="N45" s="33"/>
    </row>
    <row r="46" spans="1:14" x14ac:dyDescent="0.25">
      <c r="A46" s="47">
        <v>18</v>
      </c>
      <c r="B46" s="63">
        <f t="shared" si="0"/>
        <v>46503</v>
      </c>
      <c r="C46" s="39" t="s">
        <v>66</v>
      </c>
      <c r="D46" s="31"/>
      <c r="E46" s="31" t="s">
        <v>66</v>
      </c>
      <c r="F46" s="31"/>
      <c r="G46" s="31" t="s">
        <v>66</v>
      </c>
      <c r="H46" s="31"/>
      <c r="I46" s="39" t="s">
        <v>66</v>
      </c>
      <c r="J46" s="31"/>
      <c r="K46" s="31" t="s">
        <v>66</v>
      </c>
      <c r="L46" s="31"/>
      <c r="M46" s="31" t="s">
        <v>66</v>
      </c>
      <c r="N46" s="38"/>
    </row>
    <row r="47" spans="1:14" x14ac:dyDescent="0.25">
      <c r="A47" s="47">
        <v>19</v>
      </c>
      <c r="B47" s="63">
        <f t="shared" si="0"/>
        <v>46510</v>
      </c>
      <c r="C47" s="35"/>
      <c r="D47" s="36" t="s">
        <v>60</v>
      </c>
      <c r="E47" s="34" t="str">
        <f>CONCATENATE("Blok ",C$59+6)</f>
        <v>Blok 7</v>
      </c>
      <c r="F47" s="34" t="s">
        <v>58</v>
      </c>
      <c r="G47" s="32"/>
      <c r="H47" s="32" t="s">
        <v>59</v>
      </c>
      <c r="I47" s="35"/>
      <c r="J47" s="36"/>
      <c r="K47" s="34"/>
      <c r="L47" s="34"/>
      <c r="M47" s="32"/>
      <c r="N47" s="33"/>
    </row>
    <row r="48" spans="1:14" x14ac:dyDescent="0.25">
      <c r="A48" s="47">
        <v>20</v>
      </c>
      <c r="B48" s="63">
        <f t="shared" si="0"/>
        <v>46517</v>
      </c>
      <c r="C48" s="35"/>
      <c r="D48" s="36" t="s">
        <v>61</v>
      </c>
      <c r="E48" s="34"/>
      <c r="F48" s="34" t="s">
        <v>59</v>
      </c>
      <c r="G48" s="32"/>
      <c r="H48" s="32" t="s">
        <v>60</v>
      </c>
      <c r="I48" s="35"/>
      <c r="J48" s="36"/>
      <c r="K48" s="34"/>
      <c r="L48" s="34"/>
      <c r="M48" s="32"/>
      <c r="N48" s="33"/>
    </row>
    <row r="49" spans="1:14" x14ac:dyDescent="0.25">
      <c r="A49" s="47">
        <v>21</v>
      </c>
      <c r="B49" s="63">
        <f t="shared" si="0"/>
        <v>46524</v>
      </c>
      <c r="C49" s="37"/>
      <c r="D49" s="53" t="s">
        <v>62</v>
      </c>
      <c r="E49" s="34"/>
      <c r="F49" s="34" t="s">
        <v>60</v>
      </c>
      <c r="G49" s="32"/>
      <c r="H49" s="32" t="s">
        <v>61</v>
      </c>
      <c r="I49" s="35"/>
      <c r="J49" s="56"/>
      <c r="K49" s="34"/>
      <c r="L49" s="34"/>
      <c r="M49" s="32"/>
      <c r="N49" s="33"/>
    </row>
    <row r="50" spans="1:14" x14ac:dyDescent="0.25">
      <c r="A50" s="47">
        <v>22</v>
      </c>
      <c r="B50" s="63">
        <f t="shared" si="0"/>
        <v>46531</v>
      </c>
      <c r="C50" s="35"/>
      <c r="D50" s="36"/>
      <c r="E50" s="34"/>
      <c r="F50" s="34" t="s">
        <v>61</v>
      </c>
      <c r="G50" s="23"/>
      <c r="H50" s="60" t="s">
        <v>62</v>
      </c>
      <c r="I50" s="35"/>
      <c r="J50" s="36"/>
      <c r="K50" s="34"/>
      <c r="L50" s="34"/>
      <c r="M50" s="32"/>
      <c r="N50" s="62"/>
    </row>
    <row r="51" spans="1:14" x14ac:dyDescent="0.25">
      <c r="A51" s="47">
        <v>23</v>
      </c>
      <c r="B51" s="63">
        <f t="shared" si="0"/>
        <v>46538</v>
      </c>
      <c r="C51" s="35"/>
      <c r="D51" s="36"/>
      <c r="E51" s="54"/>
      <c r="F51" s="54" t="s">
        <v>62</v>
      </c>
      <c r="G51" s="32"/>
      <c r="H51" s="32"/>
      <c r="I51" s="35"/>
      <c r="J51" s="36"/>
      <c r="K51" s="61"/>
      <c r="L51" s="61"/>
      <c r="M51" s="32"/>
      <c r="N51" s="33"/>
    </row>
    <row r="52" spans="1:14" x14ac:dyDescent="0.25">
      <c r="A52" s="47">
        <v>24</v>
      </c>
      <c r="B52" s="63">
        <f t="shared" si="0"/>
        <v>46545</v>
      </c>
      <c r="C52" s="35"/>
      <c r="D52" s="36"/>
      <c r="E52" s="34"/>
      <c r="F52" s="34"/>
      <c r="G52" s="32"/>
      <c r="H52" s="32"/>
      <c r="I52" s="35"/>
      <c r="J52" s="36"/>
      <c r="K52" s="34"/>
      <c r="L52" s="34"/>
      <c r="M52" s="32"/>
      <c r="N52" s="33"/>
    </row>
    <row r="53" spans="1:14" x14ac:dyDescent="0.25">
      <c r="A53" s="47">
        <v>25</v>
      </c>
      <c r="B53" s="63">
        <f t="shared" si="0"/>
        <v>46552</v>
      </c>
      <c r="C53" s="35"/>
      <c r="D53" s="36"/>
      <c r="E53" s="34"/>
      <c r="F53" s="34"/>
      <c r="G53" s="32"/>
      <c r="H53" s="33"/>
      <c r="I53" s="35"/>
      <c r="J53" s="36"/>
      <c r="K53" s="34"/>
      <c r="L53" s="34"/>
      <c r="M53" s="32"/>
      <c r="N53" s="33"/>
    </row>
    <row r="54" spans="1:14" x14ac:dyDescent="0.25">
      <c r="A54" s="47">
        <f>A53+1</f>
        <v>26</v>
      </c>
      <c r="B54" s="63">
        <f t="shared" si="0"/>
        <v>46559</v>
      </c>
      <c r="C54" s="35"/>
      <c r="D54" s="36"/>
      <c r="E54" s="34"/>
      <c r="F54" s="34"/>
      <c r="G54" s="32"/>
      <c r="H54" s="33"/>
      <c r="I54" s="35"/>
      <c r="J54" s="36"/>
      <c r="K54" s="34"/>
      <c r="L54" s="34"/>
      <c r="M54" s="32"/>
      <c r="N54" s="33"/>
    </row>
    <row r="55" spans="1:14" x14ac:dyDescent="0.25">
      <c r="A55" s="47">
        <f t="shared" ref="A55:A58" si="1">A54+1</f>
        <v>27</v>
      </c>
      <c r="B55" s="63">
        <f t="shared" si="0"/>
        <v>46566</v>
      </c>
      <c r="C55" s="35"/>
      <c r="D55" s="36"/>
      <c r="E55" s="34"/>
      <c r="F55" s="34"/>
      <c r="G55" s="32"/>
      <c r="H55" s="33"/>
      <c r="I55" s="35"/>
      <c r="J55" s="36"/>
      <c r="K55" s="34"/>
      <c r="L55" s="34"/>
      <c r="M55" s="32"/>
      <c r="N55" s="33"/>
    </row>
    <row r="56" spans="1:14" x14ac:dyDescent="0.25">
      <c r="A56" s="47">
        <f t="shared" si="1"/>
        <v>28</v>
      </c>
      <c r="B56" s="63">
        <f t="shared" si="0"/>
        <v>46573</v>
      </c>
      <c r="C56" s="35"/>
      <c r="D56" s="36"/>
      <c r="E56" s="34"/>
      <c r="F56" s="34"/>
      <c r="G56" s="32"/>
      <c r="H56" s="33"/>
      <c r="I56" s="35"/>
      <c r="J56" s="36"/>
      <c r="K56" s="34"/>
      <c r="L56" s="34"/>
      <c r="M56" s="32"/>
      <c r="N56" s="33"/>
    </row>
    <row r="57" spans="1:14" x14ac:dyDescent="0.25">
      <c r="A57" s="47">
        <f t="shared" si="1"/>
        <v>29</v>
      </c>
      <c r="B57" s="63">
        <f t="shared" si="0"/>
        <v>46580</v>
      </c>
      <c r="C57" s="29" t="s">
        <v>68</v>
      </c>
      <c r="D57" s="30"/>
      <c r="E57" s="34"/>
      <c r="F57" s="34"/>
      <c r="G57" s="32"/>
      <c r="H57" s="33"/>
      <c r="I57" s="29" t="s">
        <v>68</v>
      </c>
      <c r="J57" s="30"/>
      <c r="K57" s="34"/>
      <c r="L57" s="34"/>
      <c r="M57" s="32"/>
      <c r="N57" s="33"/>
    </row>
    <row r="58" spans="1:14" ht="15.75" thickBot="1" x14ac:dyDescent="0.3">
      <c r="A58" s="48">
        <f t="shared" si="1"/>
        <v>30</v>
      </c>
      <c r="B58" s="64">
        <f t="shared" si="0"/>
        <v>46587</v>
      </c>
      <c r="C58" s="41"/>
      <c r="D58" s="42"/>
      <c r="E58" s="43" t="s">
        <v>68</v>
      </c>
      <c r="F58" s="43"/>
      <c r="G58" s="58"/>
      <c r="H58" s="59"/>
      <c r="I58" s="41"/>
      <c r="J58" s="42"/>
      <c r="K58" s="43" t="s">
        <v>68</v>
      </c>
      <c r="L58" s="43"/>
      <c r="M58" s="58"/>
      <c r="N58" s="59"/>
    </row>
    <row r="59" spans="1:14" s="71" customFormat="1" x14ac:dyDescent="0.25">
      <c r="C59" s="71">
        <v>1</v>
      </c>
      <c r="I59" s="71">
        <v>8</v>
      </c>
    </row>
  </sheetData>
  <mergeCells count="42">
    <mergeCell ref="C57:D58"/>
    <mergeCell ref="I57:J58"/>
    <mergeCell ref="E58:F58"/>
    <mergeCell ref="K58:L58"/>
    <mergeCell ref="C46:D46"/>
    <mergeCell ref="E46:F46"/>
    <mergeCell ref="G46:H46"/>
    <mergeCell ref="I46:J46"/>
    <mergeCell ref="K46:L46"/>
    <mergeCell ref="M46:N46"/>
    <mergeCell ref="G36:H36"/>
    <mergeCell ref="M36:N36"/>
    <mergeCell ref="C37:D37"/>
    <mergeCell ref="E37:F37"/>
    <mergeCell ref="I37:J37"/>
    <mergeCell ref="K37:L37"/>
    <mergeCell ref="C28:D29"/>
    <mergeCell ref="E28:F29"/>
    <mergeCell ref="G28:H29"/>
    <mergeCell ref="I28:J29"/>
    <mergeCell ref="K28:L29"/>
    <mergeCell ref="M28:N29"/>
    <mergeCell ref="C18:D18"/>
    <mergeCell ref="I18:J18"/>
    <mergeCell ref="E19:F19"/>
    <mergeCell ref="G19:H19"/>
    <mergeCell ref="K19:L19"/>
    <mergeCell ref="M19:N19"/>
    <mergeCell ref="M9:N9"/>
    <mergeCell ref="E10:F11"/>
    <mergeCell ref="G10:H10"/>
    <mergeCell ref="K10:L11"/>
    <mergeCell ref="M10:N10"/>
    <mergeCell ref="C7:N7"/>
    <mergeCell ref="A8:B8"/>
    <mergeCell ref="C8:H8"/>
    <mergeCell ref="I8:N8"/>
    <mergeCell ref="C9:D9"/>
    <mergeCell ref="E9:F9"/>
    <mergeCell ref="G9:H9"/>
    <mergeCell ref="I9:J9"/>
    <mergeCell ref="K9:L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1DC65-7C08-4BF9-A80B-A0B96420F1A4}">
  <dimension ref="A7:N59"/>
  <sheetViews>
    <sheetView workbookViewId="0"/>
  </sheetViews>
  <sheetFormatPr defaultRowHeight="15" x14ac:dyDescent="0.25"/>
  <cols>
    <col min="2" max="2" width="17.85546875" bestFit="1" customWidth="1"/>
    <col min="3" max="14" width="11.42578125" customWidth="1"/>
  </cols>
  <sheetData>
    <row r="7" spans="1:14" ht="32.25" thickBot="1" x14ac:dyDescent="0.55000000000000004">
      <c r="C7" s="57" t="s">
        <v>75</v>
      </c>
      <c r="D7" s="57"/>
      <c r="E7" s="57"/>
      <c r="F7" s="57"/>
      <c r="G7" s="57"/>
      <c r="H7" s="57"/>
      <c r="I7" s="57"/>
      <c r="J7" s="57"/>
      <c r="K7" s="57"/>
      <c r="L7" s="57"/>
      <c r="M7" s="57"/>
      <c r="N7" s="57"/>
    </row>
    <row r="8" spans="1:14" ht="31.5" x14ac:dyDescent="0.5">
      <c r="A8" s="49">
        <v>1</v>
      </c>
      <c r="B8" s="50"/>
      <c r="C8" s="24" t="s">
        <v>76</v>
      </c>
      <c r="D8" s="25"/>
      <c r="E8" s="25"/>
      <c r="F8" s="25"/>
      <c r="G8" s="25"/>
      <c r="H8" s="26"/>
      <c r="I8" s="24" t="s">
        <v>77</v>
      </c>
      <c r="J8" s="25"/>
      <c r="K8" s="25"/>
      <c r="L8" s="25"/>
      <c r="M8" s="25"/>
      <c r="N8" s="26"/>
    </row>
    <row r="9" spans="1:14" x14ac:dyDescent="0.25">
      <c r="A9" s="45" t="s">
        <v>54</v>
      </c>
      <c r="B9" s="46" t="s">
        <v>63</v>
      </c>
      <c r="C9" s="27" t="s">
        <v>55</v>
      </c>
      <c r="D9" s="19"/>
      <c r="E9" s="20" t="s">
        <v>56</v>
      </c>
      <c r="F9" s="20"/>
      <c r="G9" s="21" t="s">
        <v>57</v>
      </c>
      <c r="H9" s="28"/>
      <c r="I9" s="27" t="s">
        <v>55</v>
      </c>
      <c r="J9" s="19"/>
      <c r="K9" s="20" t="s">
        <v>56</v>
      </c>
      <c r="L9" s="20"/>
      <c r="M9" s="21" t="s">
        <v>57</v>
      </c>
      <c r="N9" s="28"/>
    </row>
    <row r="10" spans="1:14" x14ac:dyDescent="0.25">
      <c r="A10" s="47">
        <v>34</v>
      </c>
      <c r="B10" s="63">
        <v>46622</v>
      </c>
      <c r="C10" s="35" t="str">
        <f>CONCATENATE("Blok ",C$59)</f>
        <v>Blok 1</v>
      </c>
      <c r="D10" s="36" t="s">
        <v>58</v>
      </c>
      <c r="E10" s="31" t="s">
        <v>68</v>
      </c>
      <c r="F10" s="31"/>
      <c r="G10" s="29" t="s">
        <v>68</v>
      </c>
      <c r="H10" s="30"/>
      <c r="I10" s="35" t="str">
        <f>CONCATENATE("Blok ",I$59)</f>
        <v>Blok 8</v>
      </c>
      <c r="J10" s="36" t="s">
        <v>58</v>
      </c>
      <c r="K10" s="31" t="s">
        <v>68</v>
      </c>
      <c r="L10" s="31"/>
      <c r="M10" s="29" t="s">
        <v>68</v>
      </c>
      <c r="N10" s="30"/>
    </row>
    <row r="11" spans="1:14" x14ac:dyDescent="0.25">
      <c r="A11" s="47">
        <v>35</v>
      </c>
      <c r="B11" s="63">
        <f>B10+7</f>
        <v>46629</v>
      </c>
      <c r="C11" s="35"/>
      <c r="D11" s="36" t="s">
        <v>59</v>
      </c>
      <c r="E11" s="34" t="str">
        <f>CONCATENATE("Blok ",C$59)</f>
        <v>Blok 1</v>
      </c>
      <c r="F11" s="34" t="s">
        <v>58</v>
      </c>
      <c r="G11" s="29"/>
      <c r="H11" s="30"/>
      <c r="I11" s="35"/>
      <c r="J11" s="36" t="s">
        <v>59</v>
      </c>
      <c r="K11" s="34" t="str">
        <f>CONCATENATE("Blok ",I$59)</f>
        <v>Blok 8</v>
      </c>
      <c r="L11" s="34" t="s">
        <v>58</v>
      </c>
      <c r="M11" s="29"/>
      <c r="N11" s="30"/>
    </row>
    <row r="12" spans="1:14" x14ac:dyDescent="0.25">
      <c r="A12" s="47">
        <v>36</v>
      </c>
      <c r="B12" s="63">
        <f t="shared" ref="B12:B58" si="0">B11+7</f>
        <v>46636</v>
      </c>
      <c r="C12" s="35"/>
      <c r="D12" s="36" t="s">
        <v>60</v>
      </c>
      <c r="E12" s="34"/>
      <c r="F12" s="34" t="s">
        <v>59</v>
      </c>
      <c r="G12" s="32" t="str">
        <f>CONCATENATE("Blok ",C$59)</f>
        <v>Blok 1</v>
      </c>
      <c r="H12" s="33" t="s">
        <v>58</v>
      </c>
      <c r="I12" s="35"/>
      <c r="J12" s="36" t="s">
        <v>60</v>
      </c>
      <c r="K12" s="34"/>
      <c r="L12" s="34" t="s">
        <v>59</v>
      </c>
      <c r="M12" s="32" t="str">
        <f>CONCATENATE("Blok ",I$59)</f>
        <v>Blok 8</v>
      </c>
      <c r="N12" s="33" t="s">
        <v>58</v>
      </c>
    </row>
    <row r="13" spans="1:14" x14ac:dyDescent="0.25">
      <c r="A13" s="47">
        <v>37</v>
      </c>
      <c r="B13" s="63">
        <f t="shared" si="0"/>
        <v>46643</v>
      </c>
      <c r="C13" s="35"/>
      <c r="D13" s="36" t="s">
        <v>61</v>
      </c>
      <c r="E13" s="34"/>
      <c r="F13" s="34" t="s">
        <v>60</v>
      </c>
      <c r="G13" s="32"/>
      <c r="H13" s="33" t="s">
        <v>59</v>
      </c>
      <c r="I13" s="35"/>
      <c r="J13" s="36" t="s">
        <v>61</v>
      </c>
      <c r="K13" s="34"/>
      <c r="L13" s="34" t="s">
        <v>60</v>
      </c>
      <c r="M13" s="32"/>
      <c r="N13" s="33" t="s">
        <v>59</v>
      </c>
    </row>
    <row r="14" spans="1:14" x14ac:dyDescent="0.25">
      <c r="A14" s="47">
        <v>38</v>
      </c>
      <c r="B14" s="63">
        <f t="shared" si="0"/>
        <v>46650</v>
      </c>
      <c r="C14" s="37"/>
      <c r="D14" s="53" t="s">
        <v>62</v>
      </c>
      <c r="E14" s="34"/>
      <c r="F14" s="34" t="s">
        <v>61</v>
      </c>
      <c r="G14" s="32"/>
      <c r="H14" s="33" t="s">
        <v>60</v>
      </c>
      <c r="I14" s="37"/>
      <c r="J14" s="53" t="s">
        <v>62</v>
      </c>
      <c r="K14" s="34"/>
      <c r="L14" s="34" t="s">
        <v>61</v>
      </c>
      <c r="M14" s="32"/>
      <c r="N14" s="33" t="s">
        <v>60</v>
      </c>
    </row>
    <row r="15" spans="1:14" x14ac:dyDescent="0.25">
      <c r="A15" s="47">
        <v>39</v>
      </c>
      <c r="B15" s="63">
        <f t="shared" si="0"/>
        <v>46657</v>
      </c>
      <c r="C15" s="35" t="str">
        <f>CONCATENATE("Blok ",C$59+1)</f>
        <v>Blok 2</v>
      </c>
      <c r="D15" s="36" t="s">
        <v>58</v>
      </c>
      <c r="E15" s="22"/>
      <c r="F15" s="54" t="s">
        <v>62</v>
      </c>
      <c r="G15" s="32"/>
      <c r="H15" s="33" t="s">
        <v>61</v>
      </c>
      <c r="I15" s="35" t="str">
        <f>CONCATENATE("Blok ",I$59+1)</f>
        <v>Blok 9</v>
      </c>
      <c r="J15" s="36" t="s">
        <v>58</v>
      </c>
      <c r="K15" s="22"/>
      <c r="L15" s="54" t="s">
        <v>62</v>
      </c>
      <c r="M15" s="32"/>
      <c r="N15" s="33" t="s">
        <v>61</v>
      </c>
    </row>
    <row r="16" spans="1:14" x14ac:dyDescent="0.25">
      <c r="A16" s="47">
        <v>40</v>
      </c>
      <c r="B16" s="63">
        <f t="shared" si="0"/>
        <v>46664</v>
      </c>
      <c r="C16" s="35"/>
      <c r="D16" s="36" t="s">
        <v>59</v>
      </c>
      <c r="E16" s="34" t="str">
        <f>CONCATENATE("Blok ",C$59+1)</f>
        <v>Blok 2</v>
      </c>
      <c r="F16" s="34" t="s">
        <v>58</v>
      </c>
      <c r="G16" s="23"/>
      <c r="H16" s="55" t="s">
        <v>62</v>
      </c>
      <c r="I16" s="35"/>
      <c r="J16" s="36" t="s">
        <v>59</v>
      </c>
      <c r="K16" s="34" t="str">
        <f>CONCATENATE("Blok ",I$59+1)</f>
        <v>Blok 9</v>
      </c>
      <c r="L16" s="34" t="s">
        <v>58</v>
      </c>
      <c r="M16" s="23"/>
      <c r="N16" s="55" t="s">
        <v>62</v>
      </c>
    </row>
    <row r="17" spans="1:14" x14ac:dyDescent="0.25">
      <c r="A17" s="47">
        <v>41</v>
      </c>
      <c r="B17" s="63">
        <f t="shared" si="0"/>
        <v>46671</v>
      </c>
      <c r="C17" s="35"/>
      <c r="D17" s="36" t="s">
        <v>60</v>
      </c>
      <c r="E17" s="34"/>
      <c r="F17" s="34" t="s">
        <v>59</v>
      </c>
      <c r="G17" s="32" t="str">
        <f>CONCATENATE("Blok ",C$59+1)</f>
        <v>Blok 2</v>
      </c>
      <c r="H17" s="33" t="s">
        <v>58</v>
      </c>
      <c r="I17" s="35"/>
      <c r="J17" s="36" t="s">
        <v>60</v>
      </c>
      <c r="K17" s="34"/>
      <c r="L17" s="34" t="s">
        <v>59</v>
      </c>
      <c r="M17" s="32" t="str">
        <f>CONCATENATE("Blok ",I$59+1)</f>
        <v>Blok 9</v>
      </c>
      <c r="N17" s="33" t="s">
        <v>58</v>
      </c>
    </row>
    <row r="18" spans="1:14" x14ac:dyDescent="0.25">
      <c r="A18" s="47">
        <v>42</v>
      </c>
      <c r="B18" s="63">
        <f t="shared" si="0"/>
        <v>46678</v>
      </c>
      <c r="C18" s="39" t="s">
        <v>64</v>
      </c>
      <c r="D18" s="31"/>
      <c r="E18" s="31" t="s">
        <v>64</v>
      </c>
      <c r="F18" s="31"/>
      <c r="G18" s="32"/>
      <c r="H18" s="33" t="s">
        <v>59</v>
      </c>
      <c r="I18" s="39" t="s">
        <v>64</v>
      </c>
      <c r="J18" s="31"/>
      <c r="K18" s="31" t="s">
        <v>64</v>
      </c>
      <c r="L18" s="31"/>
      <c r="M18" s="32"/>
      <c r="N18" s="33" t="s">
        <v>59</v>
      </c>
    </row>
    <row r="19" spans="1:14" x14ac:dyDescent="0.25">
      <c r="A19" s="47">
        <v>43</v>
      </c>
      <c r="B19" s="63">
        <f t="shared" si="0"/>
        <v>46685</v>
      </c>
      <c r="C19" s="35"/>
      <c r="D19" s="36" t="s">
        <v>61</v>
      </c>
      <c r="E19" s="34"/>
      <c r="F19" s="34" t="s">
        <v>60</v>
      </c>
      <c r="G19" s="31" t="s">
        <v>64</v>
      </c>
      <c r="H19" s="38"/>
      <c r="I19" s="35"/>
      <c r="J19" s="36" t="s">
        <v>61</v>
      </c>
      <c r="K19" s="34"/>
      <c r="L19" s="34" t="s">
        <v>60</v>
      </c>
      <c r="M19" s="31" t="s">
        <v>64</v>
      </c>
      <c r="N19" s="38"/>
    </row>
    <row r="20" spans="1:14" x14ac:dyDescent="0.25">
      <c r="A20" s="47">
        <v>44</v>
      </c>
      <c r="B20" s="63">
        <f t="shared" si="0"/>
        <v>46692</v>
      </c>
      <c r="C20" s="37"/>
      <c r="D20" s="53" t="s">
        <v>62</v>
      </c>
      <c r="E20" s="34"/>
      <c r="F20" s="34" t="s">
        <v>61</v>
      </c>
      <c r="G20" s="32"/>
      <c r="H20" s="33" t="s">
        <v>60</v>
      </c>
      <c r="I20" s="37"/>
      <c r="J20" s="53" t="s">
        <v>62</v>
      </c>
      <c r="K20" s="34"/>
      <c r="L20" s="34" t="s">
        <v>61</v>
      </c>
      <c r="M20" s="32"/>
      <c r="N20" s="33" t="s">
        <v>60</v>
      </c>
    </row>
    <row r="21" spans="1:14" x14ac:dyDescent="0.25">
      <c r="A21" s="47">
        <v>45</v>
      </c>
      <c r="B21" s="63">
        <f t="shared" si="0"/>
        <v>46699</v>
      </c>
      <c r="C21" s="35" t="str">
        <f>CONCATENATE("Blok ",C$59+2)</f>
        <v>Blok 3</v>
      </c>
      <c r="D21" s="36" t="s">
        <v>58</v>
      </c>
      <c r="E21" s="22"/>
      <c r="F21" s="54" t="s">
        <v>62</v>
      </c>
      <c r="G21" s="32"/>
      <c r="H21" s="33" t="s">
        <v>61</v>
      </c>
      <c r="I21" s="35" t="str">
        <f>CONCATENATE("Blok ",I$59+2)</f>
        <v>Blok 10</v>
      </c>
      <c r="J21" s="36" t="s">
        <v>58</v>
      </c>
      <c r="K21" s="22"/>
      <c r="L21" s="54" t="s">
        <v>62</v>
      </c>
      <c r="M21" s="32"/>
      <c r="N21" s="33" t="s">
        <v>61</v>
      </c>
    </row>
    <row r="22" spans="1:14" x14ac:dyDescent="0.25">
      <c r="A22" s="47">
        <v>46</v>
      </c>
      <c r="B22" s="63">
        <f t="shared" si="0"/>
        <v>46706</v>
      </c>
      <c r="C22" s="35"/>
      <c r="D22" s="36" t="s">
        <v>59</v>
      </c>
      <c r="E22" s="34" t="str">
        <f>CONCATENATE("Blok ",C$59+2)</f>
        <v>Blok 3</v>
      </c>
      <c r="F22" s="34" t="s">
        <v>58</v>
      </c>
      <c r="G22" s="23"/>
      <c r="H22" s="55" t="s">
        <v>62</v>
      </c>
      <c r="I22" s="35"/>
      <c r="J22" s="36" t="s">
        <v>59</v>
      </c>
      <c r="K22" s="34" t="str">
        <f>CONCATENATE("Blok ",I$59+2)</f>
        <v>Blok 10</v>
      </c>
      <c r="L22" s="34" t="s">
        <v>58</v>
      </c>
      <c r="M22" s="23"/>
      <c r="N22" s="55" t="s">
        <v>62</v>
      </c>
    </row>
    <row r="23" spans="1:14" x14ac:dyDescent="0.25">
      <c r="A23" s="47">
        <v>47</v>
      </c>
      <c r="B23" s="63">
        <f t="shared" si="0"/>
        <v>46713</v>
      </c>
      <c r="C23" s="35"/>
      <c r="D23" s="36" t="s">
        <v>60</v>
      </c>
      <c r="E23" s="34"/>
      <c r="F23" s="34" t="s">
        <v>59</v>
      </c>
      <c r="G23" s="32" t="str">
        <f>CONCATENATE("Blok ",C$59+2)</f>
        <v>Blok 3</v>
      </c>
      <c r="H23" s="33" t="s">
        <v>58</v>
      </c>
      <c r="I23" s="35"/>
      <c r="J23" s="36" t="s">
        <v>60</v>
      </c>
      <c r="K23" s="34"/>
      <c r="L23" s="34" t="s">
        <v>59</v>
      </c>
      <c r="M23" s="32" t="str">
        <f>CONCATENATE("Blok ",I$59+2)</f>
        <v>Blok 10</v>
      </c>
      <c r="N23" s="33" t="s">
        <v>58</v>
      </c>
    </row>
    <row r="24" spans="1:14" x14ac:dyDescent="0.25">
      <c r="A24" s="47">
        <v>48</v>
      </c>
      <c r="B24" s="63">
        <f t="shared" si="0"/>
        <v>46720</v>
      </c>
      <c r="C24" s="35"/>
      <c r="D24" s="36" t="s">
        <v>61</v>
      </c>
      <c r="E24" s="34"/>
      <c r="F24" s="34" t="s">
        <v>60</v>
      </c>
      <c r="G24" s="32"/>
      <c r="H24" s="33" t="s">
        <v>59</v>
      </c>
      <c r="I24" s="35"/>
      <c r="J24" s="36" t="s">
        <v>61</v>
      </c>
      <c r="K24" s="34"/>
      <c r="L24" s="34" t="s">
        <v>60</v>
      </c>
      <c r="M24" s="32"/>
      <c r="N24" s="33" t="s">
        <v>59</v>
      </c>
    </row>
    <row r="25" spans="1:14" x14ac:dyDescent="0.25">
      <c r="A25" s="47">
        <v>49</v>
      </c>
      <c r="B25" s="63">
        <f t="shared" si="0"/>
        <v>46727</v>
      </c>
      <c r="C25" s="37"/>
      <c r="D25" s="53" t="s">
        <v>62</v>
      </c>
      <c r="E25" s="34"/>
      <c r="F25" s="34" t="s">
        <v>61</v>
      </c>
      <c r="G25" s="32"/>
      <c r="H25" s="33" t="s">
        <v>60</v>
      </c>
      <c r="I25" s="37"/>
      <c r="J25" s="53" t="s">
        <v>62</v>
      </c>
      <c r="K25" s="34"/>
      <c r="L25" s="34" t="s">
        <v>61</v>
      </c>
      <c r="M25" s="32"/>
      <c r="N25" s="33" t="s">
        <v>60</v>
      </c>
    </row>
    <row r="26" spans="1:14" x14ac:dyDescent="0.25">
      <c r="A26" s="47">
        <v>50</v>
      </c>
      <c r="B26" s="63">
        <f t="shared" si="0"/>
        <v>46734</v>
      </c>
      <c r="C26" s="35" t="str">
        <f>CONCATENATE("Blok ",C$59+3)</f>
        <v>Blok 4</v>
      </c>
      <c r="D26" s="36" t="s">
        <v>58</v>
      </c>
      <c r="E26" s="22"/>
      <c r="F26" s="54" t="s">
        <v>62</v>
      </c>
      <c r="G26" s="32"/>
      <c r="H26" s="33" t="s">
        <v>61</v>
      </c>
      <c r="I26" s="35" t="str">
        <f>CONCATENATE("Blok ",I$59+3)</f>
        <v>Blok 11</v>
      </c>
      <c r="J26" s="36" t="s">
        <v>58</v>
      </c>
      <c r="K26" s="22"/>
      <c r="L26" s="54" t="s">
        <v>62</v>
      </c>
      <c r="M26" s="32"/>
      <c r="N26" s="33" t="s">
        <v>61</v>
      </c>
    </row>
    <row r="27" spans="1:14" x14ac:dyDescent="0.25">
      <c r="A27" s="47">
        <v>51</v>
      </c>
      <c r="B27" s="63">
        <f t="shared" si="0"/>
        <v>46741</v>
      </c>
      <c r="C27" s="35"/>
      <c r="D27" s="36" t="s">
        <v>59</v>
      </c>
      <c r="E27" s="34" t="str">
        <f>CONCATENATE("Blok ",C$59+3)</f>
        <v>Blok 4</v>
      </c>
      <c r="F27" s="34" t="s">
        <v>58</v>
      </c>
      <c r="G27" s="23"/>
      <c r="H27" s="55" t="s">
        <v>62</v>
      </c>
      <c r="I27" s="35"/>
      <c r="J27" s="36" t="s">
        <v>59</v>
      </c>
      <c r="K27" s="34" t="str">
        <f>CONCATENATE("Blok ",I$59+3)</f>
        <v>Blok 11</v>
      </c>
      <c r="L27" s="34" t="s">
        <v>58</v>
      </c>
      <c r="M27" s="23"/>
      <c r="N27" s="55" t="s">
        <v>62</v>
      </c>
    </row>
    <row r="28" spans="1:14" x14ac:dyDescent="0.25">
      <c r="A28" s="47">
        <v>52</v>
      </c>
      <c r="B28" s="63">
        <f t="shared" si="0"/>
        <v>46748</v>
      </c>
      <c r="C28" s="29" t="s">
        <v>65</v>
      </c>
      <c r="D28" s="30"/>
      <c r="E28" s="30" t="s">
        <v>65</v>
      </c>
      <c r="F28" s="30"/>
      <c r="G28" s="30" t="s">
        <v>65</v>
      </c>
      <c r="H28" s="40"/>
      <c r="I28" s="29" t="s">
        <v>65</v>
      </c>
      <c r="J28" s="30"/>
      <c r="K28" s="30" t="s">
        <v>65</v>
      </c>
      <c r="L28" s="30"/>
      <c r="M28" s="30" t="s">
        <v>65</v>
      </c>
      <c r="N28" s="40"/>
    </row>
    <row r="29" spans="1:14" x14ac:dyDescent="0.25">
      <c r="A29" s="47">
        <v>1</v>
      </c>
      <c r="B29" s="63">
        <f t="shared" si="0"/>
        <v>46755</v>
      </c>
      <c r="C29" s="29"/>
      <c r="D29" s="30"/>
      <c r="E29" s="30"/>
      <c r="F29" s="30"/>
      <c r="G29" s="30"/>
      <c r="H29" s="40"/>
      <c r="I29" s="29"/>
      <c r="J29" s="30"/>
      <c r="K29" s="30"/>
      <c r="L29" s="30"/>
      <c r="M29" s="30"/>
      <c r="N29" s="40"/>
    </row>
    <row r="30" spans="1:14" x14ac:dyDescent="0.25">
      <c r="A30" s="47">
        <v>2</v>
      </c>
      <c r="B30" s="63">
        <f t="shared" si="0"/>
        <v>46762</v>
      </c>
      <c r="C30" s="35"/>
      <c r="D30" s="36" t="s">
        <v>60</v>
      </c>
      <c r="E30" s="34"/>
      <c r="F30" s="34" t="s">
        <v>59</v>
      </c>
      <c r="G30" s="32" t="str">
        <f>CONCATENATE("Blok ",C$59+3)</f>
        <v>Blok 4</v>
      </c>
      <c r="H30" s="33" t="s">
        <v>58</v>
      </c>
      <c r="I30" s="35"/>
      <c r="J30" s="36" t="s">
        <v>60</v>
      </c>
      <c r="K30" s="34"/>
      <c r="L30" s="34" t="s">
        <v>59</v>
      </c>
      <c r="M30" s="32" t="str">
        <f>CONCATENATE("Blok ",I$59+3)</f>
        <v>Blok 11</v>
      </c>
      <c r="N30" s="33" t="s">
        <v>58</v>
      </c>
    </row>
    <row r="31" spans="1:14" x14ac:dyDescent="0.25">
      <c r="A31" s="47">
        <v>3</v>
      </c>
      <c r="B31" s="63">
        <f t="shared" si="0"/>
        <v>46769</v>
      </c>
      <c r="C31" s="35"/>
      <c r="D31" s="36" t="s">
        <v>61</v>
      </c>
      <c r="E31" s="34"/>
      <c r="F31" s="34" t="s">
        <v>60</v>
      </c>
      <c r="G31" s="32"/>
      <c r="H31" s="33" t="s">
        <v>59</v>
      </c>
      <c r="I31" s="35"/>
      <c r="J31" s="36" t="s">
        <v>61</v>
      </c>
      <c r="K31" s="34"/>
      <c r="L31" s="34" t="s">
        <v>60</v>
      </c>
      <c r="M31" s="32"/>
      <c r="N31" s="33" t="s">
        <v>59</v>
      </c>
    </row>
    <row r="32" spans="1:14" x14ac:dyDescent="0.25">
      <c r="A32" s="47">
        <v>4</v>
      </c>
      <c r="B32" s="63">
        <f t="shared" si="0"/>
        <v>46776</v>
      </c>
      <c r="C32" s="37"/>
      <c r="D32" s="53" t="s">
        <v>62</v>
      </c>
      <c r="E32" s="34"/>
      <c r="F32" s="34" t="s">
        <v>61</v>
      </c>
      <c r="G32" s="32"/>
      <c r="H32" s="33" t="s">
        <v>60</v>
      </c>
      <c r="I32" s="37"/>
      <c r="J32" s="53" t="s">
        <v>62</v>
      </c>
      <c r="K32" s="34"/>
      <c r="L32" s="34" t="s">
        <v>61</v>
      </c>
      <c r="M32" s="32"/>
      <c r="N32" s="33" t="s">
        <v>60</v>
      </c>
    </row>
    <row r="33" spans="1:14" x14ac:dyDescent="0.25">
      <c r="A33" s="47">
        <v>5</v>
      </c>
      <c r="B33" s="63">
        <f t="shared" si="0"/>
        <v>46783</v>
      </c>
      <c r="C33" s="35" t="str">
        <f>CONCATENATE("Blok ",C$59+4)</f>
        <v>Blok 5</v>
      </c>
      <c r="D33" s="36" t="s">
        <v>58</v>
      </c>
      <c r="E33" s="22"/>
      <c r="F33" s="54" t="s">
        <v>62</v>
      </c>
      <c r="G33" s="32"/>
      <c r="H33" s="33" t="s">
        <v>61</v>
      </c>
      <c r="I33" s="35"/>
      <c r="J33" s="36"/>
      <c r="K33" s="22"/>
      <c r="L33" s="54" t="s">
        <v>62</v>
      </c>
      <c r="M33" s="32"/>
      <c r="N33" s="33" t="s">
        <v>61</v>
      </c>
    </row>
    <row r="34" spans="1:14" x14ac:dyDescent="0.25">
      <c r="A34" s="47">
        <v>6</v>
      </c>
      <c r="B34" s="63">
        <f t="shared" si="0"/>
        <v>46790</v>
      </c>
      <c r="C34" s="35"/>
      <c r="D34" s="36" t="s">
        <v>59</v>
      </c>
      <c r="E34" s="34" t="str">
        <f>CONCATENATE("Blok ",C$59+4)</f>
        <v>Blok 5</v>
      </c>
      <c r="F34" s="34" t="s">
        <v>58</v>
      </c>
      <c r="G34" s="23"/>
      <c r="H34" s="55" t="s">
        <v>62</v>
      </c>
      <c r="I34" s="35"/>
      <c r="J34" s="36"/>
      <c r="K34" s="34"/>
      <c r="L34" s="34"/>
      <c r="M34" s="23"/>
      <c r="N34" s="55" t="s">
        <v>62</v>
      </c>
    </row>
    <row r="35" spans="1:14" x14ac:dyDescent="0.25">
      <c r="A35" s="47">
        <v>7</v>
      </c>
      <c r="B35" s="63">
        <f t="shared" si="0"/>
        <v>46797</v>
      </c>
      <c r="C35" s="35"/>
      <c r="D35" s="36" t="s">
        <v>60</v>
      </c>
      <c r="E35" s="34"/>
      <c r="F35" s="34" t="s">
        <v>59</v>
      </c>
      <c r="G35" s="32" t="str">
        <f>CONCATENATE("Blok ",C$59+4)</f>
        <v>Blok 5</v>
      </c>
      <c r="H35" s="32" t="s">
        <v>58</v>
      </c>
      <c r="I35" s="35"/>
      <c r="J35" s="36"/>
      <c r="K35" s="34"/>
      <c r="L35" s="34"/>
      <c r="M35" s="32"/>
      <c r="N35" s="33"/>
    </row>
    <row r="36" spans="1:14" x14ac:dyDescent="0.25">
      <c r="A36" s="47">
        <v>8</v>
      </c>
      <c r="B36" s="63">
        <f t="shared" si="0"/>
        <v>46804</v>
      </c>
      <c r="C36" s="39" t="s">
        <v>67</v>
      </c>
      <c r="D36" s="31"/>
      <c r="E36" s="34"/>
      <c r="F36" s="34" t="s">
        <v>60</v>
      </c>
      <c r="G36" s="32"/>
      <c r="H36" s="32" t="s">
        <v>59</v>
      </c>
      <c r="I36" s="39" t="s">
        <v>67</v>
      </c>
      <c r="J36" s="31"/>
      <c r="K36" s="34"/>
      <c r="L36" s="34"/>
      <c r="M36" s="32"/>
      <c r="N36" s="33"/>
    </row>
    <row r="37" spans="1:14" x14ac:dyDescent="0.25">
      <c r="A37" s="47">
        <v>9</v>
      </c>
      <c r="B37" s="63">
        <f t="shared" si="0"/>
        <v>46811</v>
      </c>
      <c r="C37" s="35"/>
      <c r="D37" s="36" t="s">
        <v>61</v>
      </c>
      <c r="E37" s="31" t="s">
        <v>67</v>
      </c>
      <c r="F37" s="31"/>
      <c r="G37" s="31" t="s">
        <v>67</v>
      </c>
      <c r="H37" s="31"/>
      <c r="I37" s="35"/>
      <c r="J37" s="36"/>
      <c r="K37" s="31" t="s">
        <v>67</v>
      </c>
      <c r="L37" s="31"/>
      <c r="M37" s="31" t="s">
        <v>67</v>
      </c>
      <c r="N37" s="38"/>
    </row>
    <row r="38" spans="1:14" x14ac:dyDescent="0.25">
      <c r="A38" s="47">
        <v>10</v>
      </c>
      <c r="B38" s="63">
        <f t="shared" si="0"/>
        <v>46818</v>
      </c>
      <c r="C38" s="37"/>
      <c r="D38" s="53" t="s">
        <v>62</v>
      </c>
      <c r="E38" s="34"/>
      <c r="F38" s="34" t="s">
        <v>61</v>
      </c>
      <c r="G38" s="32"/>
      <c r="H38" s="32" t="s">
        <v>60</v>
      </c>
      <c r="I38" s="35"/>
      <c r="J38" s="56"/>
      <c r="K38" s="34"/>
      <c r="L38" s="34"/>
      <c r="M38" s="32"/>
      <c r="N38" s="33"/>
    </row>
    <row r="39" spans="1:14" x14ac:dyDescent="0.25">
      <c r="A39" s="47">
        <v>11</v>
      </c>
      <c r="B39" s="63">
        <f t="shared" si="0"/>
        <v>46825</v>
      </c>
      <c r="C39" s="35" t="str">
        <f>CONCATENATE("Blok ",C$59+5)</f>
        <v>Blok 6</v>
      </c>
      <c r="D39" s="36" t="s">
        <v>58</v>
      </c>
      <c r="E39" s="22"/>
      <c r="F39" s="54" t="s">
        <v>62</v>
      </c>
      <c r="G39" s="32"/>
      <c r="H39" s="32" t="s">
        <v>61</v>
      </c>
      <c r="I39" s="35"/>
      <c r="J39" s="36"/>
      <c r="K39" s="34"/>
      <c r="L39" s="61"/>
      <c r="M39" s="32"/>
      <c r="N39" s="33"/>
    </row>
    <row r="40" spans="1:14" x14ac:dyDescent="0.25">
      <c r="A40" s="47">
        <v>12</v>
      </c>
      <c r="B40" s="63">
        <f t="shared" si="0"/>
        <v>46832</v>
      </c>
      <c r="C40" s="35"/>
      <c r="D40" s="36" t="s">
        <v>59</v>
      </c>
      <c r="E40" s="34" t="str">
        <f>CONCATENATE("Blok ",C$59+5)</f>
        <v>Blok 6</v>
      </c>
      <c r="F40" s="34" t="s">
        <v>58</v>
      </c>
      <c r="G40" s="23"/>
      <c r="H40" s="60" t="s">
        <v>62</v>
      </c>
      <c r="I40" s="35"/>
      <c r="J40" s="36"/>
      <c r="K40" s="34"/>
      <c r="L40" s="34"/>
      <c r="M40" s="32"/>
      <c r="N40" s="62"/>
    </row>
    <row r="41" spans="1:14" x14ac:dyDescent="0.25">
      <c r="A41" s="47">
        <v>13</v>
      </c>
      <c r="B41" s="63">
        <f t="shared" si="0"/>
        <v>46839</v>
      </c>
      <c r="C41" s="35"/>
      <c r="D41" s="36" t="s">
        <v>60</v>
      </c>
      <c r="E41" s="34"/>
      <c r="F41" s="34" t="s">
        <v>59</v>
      </c>
      <c r="G41" s="32" t="str">
        <f>CONCATENATE("Blok ",C$59+5)</f>
        <v>Blok 6</v>
      </c>
      <c r="H41" s="32" t="s">
        <v>58</v>
      </c>
      <c r="I41" s="35"/>
      <c r="J41" s="36"/>
      <c r="K41" s="34"/>
      <c r="L41" s="34"/>
      <c r="M41" s="32"/>
      <c r="N41" s="33"/>
    </row>
    <row r="42" spans="1:14" x14ac:dyDescent="0.25">
      <c r="A42" s="47">
        <v>14</v>
      </c>
      <c r="B42" s="63">
        <f t="shared" si="0"/>
        <v>46846</v>
      </c>
      <c r="C42" s="35"/>
      <c r="D42" s="36" t="s">
        <v>61</v>
      </c>
      <c r="E42" s="34"/>
      <c r="F42" s="34" t="s">
        <v>60</v>
      </c>
      <c r="G42" s="32"/>
      <c r="H42" s="32" t="s">
        <v>59</v>
      </c>
      <c r="I42" s="35"/>
      <c r="J42" s="36"/>
      <c r="K42" s="34"/>
      <c r="L42" s="34"/>
      <c r="M42" s="32"/>
      <c r="N42" s="33"/>
    </row>
    <row r="43" spans="1:14" x14ac:dyDescent="0.25">
      <c r="A43" s="47">
        <v>15</v>
      </c>
      <c r="B43" s="63">
        <f t="shared" si="0"/>
        <v>46853</v>
      </c>
      <c r="C43" s="37"/>
      <c r="D43" s="53" t="s">
        <v>62</v>
      </c>
      <c r="E43" s="34"/>
      <c r="F43" s="34" t="s">
        <v>61</v>
      </c>
      <c r="G43" s="32"/>
      <c r="H43" s="32" t="s">
        <v>60</v>
      </c>
      <c r="I43" s="35"/>
      <c r="J43" s="56"/>
      <c r="K43" s="34"/>
      <c r="L43" s="34"/>
      <c r="M43" s="32"/>
      <c r="N43" s="33"/>
    </row>
    <row r="44" spans="1:14" x14ac:dyDescent="0.25">
      <c r="A44" s="47">
        <v>16</v>
      </c>
      <c r="B44" s="63">
        <f t="shared" si="0"/>
        <v>46860</v>
      </c>
      <c r="C44" s="35" t="str">
        <f>CONCATENATE("Blok ",C$59+6)</f>
        <v>Blok 7</v>
      </c>
      <c r="D44" s="36" t="s">
        <v>58</v>
      </c>
      <c r="E44" s="22"/>
      <c r="F44" s="54" t="s">
        <v>62</v>
      </c>
      <c r="G44" s="32"/>
      <c r="H44" s="32" t="s">
        <v>61</v>
      </c>
      <c r="I44" s="35"/>
      <c r="J44" s="36"/>
      <c r="K44" s="34"/>
      <c r="L44" s="61"/>
      <c r="M44" s="32"/>
      <c r="N44" s="33"/>
    </row>
    <row r="45" spans="1:14" x14ac:dyDescent="0.25">
      <c r="A45" s="47">
        <v>17</v>
      </c>
      <c r="B45" s="63">
        <f>B44+7</f>
        <v>46867</v>
      </c>
      <c r="C45" s="35"/>
      <c r="D45" s="36" t="s">
        <v>59</v>
      </c>
      <c r="E45" s="34" t="str">
        <f>CONCATENATE("Blok ",C$59+6)</f>
        <v>Blok 7</v>
      </c>
      <c r="F45" s="34" t="s">
        <v>58</v>
      </c>
      <c r="G45" s="23"/>
      <c r="H45" s="60" t="s">
        <v>62</v>
      </c>
      <c r="I45" s="35"/>
      <c r="J45" s="36"/>
      <c r="K45" s="34"/>
      <c r="L45" s="34"/>
      <c r="M45" s="32"/>
      <c r="N45" s="62"/>
    </row>
    <row r="46" spans="1:14" x14ac:dyDescent="0.25">
      <c r="A46" s="47">
        <v>18</v>
      </c>
      <c r="B46" s="63">
        <f t="shared" si="0"/>
        <v>46874</v>
      </c>
      <c r="C46" s="39" t="s">
        <v>66</v>
      </c>
      <c r="D46" s="31"/>
      <c r="E46" s="31" t="s">
        <v>66</v>
      </c>
      <c r="F46" s="31"/>
      <c r="G46" s="31" t="s">
        <v>66</v>
      </c>
      <c r="H46" s="31"/>
      <c r="I46" s="39" t="s">
        <v>66</v>
      </c>
      <c r="J46" s="31"/>
      <c r="K46" s="31" t="s">
        <v>66</v>
      </c>
      <c r="L46" s="31"/>
      <c r="M46" s="31" t="s">
        <v>66</v>
      </c>
      <c r="N46" s="38"/>
    </row>
    <row r="47" spans="1:14" x14ac:dyDescent="0.25">
      <c r="A47" s="47">
        <v>19</v>
      </c>
      <c r="B47" s="63">
        <f t="shared" si="0"/>
        <v>46881</v>
      </c>
      <c r="C47" s="35"/>
      <c r="D47" s="36" t="s">
        <v>60</v>
      </c>
      <c r="E47" s="34"/>
      <c r="F47" s="34" t="s">
        <v>59</v>
      </c>
      <c r="G47" s="51" t="str">
        <f>CONCATENATE("Blok ",C$59+6)</f>
        <v>Blok 7</v>
      </c>
      <c r="H47" s="51" t="s">
        <v>58</v>
      </c>
      <c r="I47" s="35"/>
      <c r="J47" s="36"/>
      <c r="K47" s="34"/>
      <c r="L47" s="34"/>
      <c r="M47" s="32"/>
      <c r="N47" s="33"/>
    </row>
    <row r="48" spans="1:14" x14ac:dyDescent="0.25">
      <c r="A48" s="47">
        <v>20</v>
      </c>
      <c r="B48" s="63">
        <f t="shared" si="0"/>
        <v>46888</v>
      </c>
      <c r="C48" s="35"/>
      <c r="D48" s="36" t="s">
        <v>61</v>
      </c>
      <c r="E48" s="34"/>
      <c r="F48" s="34" t="s">
        <v>60</v>
      </c>
      <c r="G48" s="32"/>
      <c r="H48" s="32" t="s">
        <v>59</v>
      </c>
      <c r="I48" s="35"/>
      <c r="J48" s="36"/>
      <c r="K48" s="34"/>
      <c r="L48" s="34"/>
      <c r="M48" s="32"/>
      <c r="N48" s="33"/>
    </row>
    <row r="49" spans="1:14" x14ac:dyDescent="0.25">
      <c r="A49" s="47">
        <v>21</v>
      </c>
      <c r="B49" s="63">
        <f t="shared" si="0"/>
        <v>46895</v>
      </c>
      <c r="C49" s="37"/>
      <c r="D49" s="53" t="s">
        <v>62</v>
      </c>
      <c r="E49" s="34"/>
      <c r="F49" s="34" t="s">
        <v>61</v>
      </c>
      <c r="G49" s="32"/>
      <c r="H49" s="32" t="s">
        <v>60</v>
      </c>
      <c r="I49" s="35"/>
      <c r="J49" s="56"/>
      <c r="K49" s="34"/>
      <c r="L49" s="34"/>
      <c r="M49" s="32"/>
      <c r="N49" s="33"/>
    </row>
    <row r="50" spans="1:14" x14ac:dyDescent="0.25">
      <c r="A50" s="47">
        <v>22</v>
      </c>
      <c r="B50" s="63">
        <f t="shared" si="0"/>
        <v>46902</v>
      </c>
      <c r="C50" s="35"/>
      <c r="D50" s="36"/>
      <c r="E50" s="54"/>
      <c r="F50" s="54" t="s">
        <v>62</v>
      </c>
      <c r="G50" s="32"/>
      <c r="H50" s="32" t="s">
        <v>61</v>
      </c>
      <c r="I50" s="35"/>
      <c r="J50" s="36"/>
      <c r="K50" s="61"/>
      <c r="L50" s="61"/>
      <c r="M50" s="32"/>
      <c r="N50" s="33"/>
    </row>
    <row r="51" spans="1:14" x14ac:dyDescent="0.25">
      <c r="A51" s="47">
        <v>23</v>
      </c>
      <c r="B51" s="63">
        <f t="shared" si="0"/>
        <v>46909</v>
      </c>
      <c r="C51" s="35"/>
      <c r="D51" s="36"/>
      <c r="E51" s="34"/>
      <c r="F51" s="34"/>
      <c r="G51" s="23"/>
      <c r="H51" s="60" t="s">
        <v>62</v>
      </c>
      <c r="I51" s="35"/>
      <c r="J51" s="36"/>
      <c r="K51" s="34"/>
      <c r="L51" s="34"/>
      <c r="M51" s="32"/>
      <c r="N51" s="62"/>
    </row>
    <row r="52" spans="1:14" x14ac:dyDescent="0.25">
      <c r="A52" s="47">
        <v>24</v>
      </c>
      <c r="B52" s="63">
        <f t="shared" si="0"/>
        <v>46916</v>
      </c>
      <c r="C52" s="35"/>
      <c r="D52" s="36"/>
      <c r="E52" s="34"/>
      <c r="F52" s="34"/>
      <c r="G52" s="32"/>
      <c r="H52" s="32"/>
      <c r="I52" s="35"/>
      <c r="J52" s="36"/>
      <c r="K52" s="34"/>
      <c r="L52" s="34"/>
      <c r="M52" s="32"/>
      <c r="N52" s="33"/>
    </row>
    <row r="53" spans="1:14" x14ac:dyDescent="0.25">
      <c r="A53" s="47">
        <v>25</v>
      </c>
      <c r="B53" s="63">
        <f t="shared" si="0"/>
        <v>46923</v>
      </c>
      <c r="C53" s="35"/>
      <c r="D53" s="36"/>
      <c r="E53" s="34"/>
      <c r="F53" s="34"/>
      <c r="G53" s="32"/>
      <c r="H53" s="33"/>
      <c r="I53" s="35"/>
      <c r="J53" s="36"/>
      <c r="K53" s="34"/>
      <c r="L53" s="34"/>
      <c r="M53" s="32"/>
      <c r="N53" s="33"/>
    </row>
    <row r="54" spans="1:14" x14ac:dyDescent="0.25">
      <c r="A54" s="47">
        <f>A53+1</f>
        <v>26</v>
      </c>
      <c r="B54" s="63">
        <f t="shared" si="0"/>
        <v>46930</v>
      </c>
      <c r="C54" s="35"/>
      <c r="D54" s="36"/>
      <c r="E54" s="34"/>
      <c r="F54" s="34"/>
      <c r="G54" s="32"/>
      <c r="H54" s="33"/>
      <c r="I54" s="35"/>
      <c r="J54" s="36"/>
      <c r="K54" s="34"/>
      <c r="L54" s="34"/>
      <c r="M54" s="32"/>
      <c r="N54" s="33"/>
    </row>
    <row r="55" spans="1:14" x14ac:dyDescent="0.25">
      <c r="A55" s="47">
        <f t="shared" ref="A55:A58" si="1">A54+1</f>
        <v>27</v>
      </c>
      <c r="B55" s="63">
        <f t="shared" si="0"/>
        <v>46937</v>
      </c>
      <c r="C55" s="35"/>
      <c r="D55" s="36"/>
      <c r="E55" s="34"/>
      <c r="F55" s="34"/>
      <c r="G55" s="32"/>
      <c r="H55" s="33"/>
      <c r="I55" s="35"/>
      <c r="J55" s="36"/>
      <c r="K55" s="34"/>
      <c r="L55" s="34"/>
      <c r="M55" s="32"/>
      <c r="N55" s="33"/>
    </row>
    <row r="56" spans="1:14" x14ac:dyDescent="0.25">
      <c r="A56" s="47">
        <f t="shared" si="1"/>
        <v>28</v>
      </c>
      <c r="B56" s="63">
        <f t="shared" si="0"/>
        <v>46944</v>
      </c>
      <c r="C56" s="35"/>
      <c r="D56" s="36"/>
      <c r="E56" s="30" t="s">
        <v>68</v>
      </c>
      <c r="F56" s="30"/>
      <c r="G56" s="32"/>
      <c r="H56" s="33"/>
      <c r="I56" s="35"/>
      <c r="J56" s="36"/>
      <c r="K56" s="30" t="s">
        <v>68</v>
      </c>
      <c r="L56" s="30"/>
      <c r="M56" s="32"/>
      <c r="N56" s="33"/>
    </row>
    <row r="57" spans="1:14" x14ac:dyDescent="0.25">
      <c r="A57" s="47">
        <f t="shared" si="1"/>
        <v>29</v>
      </c>
      <c r="B57" s="63">
        <f t="shared" si="0"/>
        <v>46951</v>
      </c>
      <c r="C57" s="29" t="s">
        <v>68</v>
      </c>
      <c r="D57" s="30"/>
      <c r="E57" s="30"/>
      <c r="F57" s="30"/>
      <c r="G57" s="32"/>
      <c r="H57" s="33"/>
      <c r="I57" s="29" t="s">
        <v>68</v>
      </c>
      <c r="J57" s="30"/>
      <c r="K57" s="30"/>
      <c r="L57" s="30"/>
      <c r="M57" s="32"/>
      <c r="N57" s="33"/>
    </row>
    <row r="58" spans="1:14" ht="15.75" thickBot="1" x14ac:dyDescent="0.3">
      <c r="A58" s="48">
        <f t="shared" si="1"/>
        <v>30</v>
      </c>
      <c r="B58" s="64">
        <f t="shared" si="0"/>
        <v>46958</v>
      </c>
      <c r="C58" s="41"/>
      <c r="D58" s="42"/>
      <c r="E58" s="42"/>
      <c r="F58" s="42"/>
      <c r="G58" s="43" t="s">
        <v>68</v>
      </c>
      <c r="H58" s="70"/>
      <c r="I58" s="41"/>
      <c r="J58" s="42"/>
      <c r="K58" s="42"/>
      <c r="L58" s="42"/>
      <c r="M58" s="43" t="s">
        <v>68</v>
      </c>
      <c r="N58" s="70"/>
    </row>
    <row r="59" spans="1:14" x14ac:dyDescent="0.25">
      <c r="C59" s="71">
        <v>1</v>
      </c>
      <c r="D59" s="71"/>
      <c r="E59" s="71"/>
      <c r="F59" s="71"/>
      <c r="G59" s="71"/>
      <c r="H59" s="71"/>
      <c r="I59" s="71">
        <v>8</v>
      </c>
      <c r="J59" s="71"/>
      <c r="K59" s="71"/>
      <c r="L59" s="71"/>
      <c r="M59" s="71"/>
      <c r="N59" s="71"/>
    </row>
  </sheetData>
  <mergeCells count="44">
    <mergeCell ref="E56:F58"/>
    <mergeCell ref="K56:L58"/>
    <mergeCell ref="C57:D58"/>
    <mergeCell ref="I57:J58"/>
    <mergeCell ref="G58:H58"/>
    <mergeCell ref="M58:N58"/>
    <mergeCell ref="C46:D46"/>
    <mergeCell ref="E46:F46"/>
    <mergeCell ref="G46:H46"/>
    <mergeCell ref="I46:J46"/>
    <mergeCell ref="K46:L46"/>
    <mergeCell ref="M46:N46"/>
    <mergeCell ref="C36:D36"/>
    <mergeCell ref="I36:J36"/>
    <mergeCell ref="E37:F37"/>
    <mergeCell ref="G37:H37"/>
    <mergeCell ref="K37:L37"/>
    <mergeCell ref="M37:N37"/>
    <mergeCell ref="G19:H19"/>
    <mergeCell ref="M19:N19"/>
    <mergeCell ref="C28:D29"/>
    <mergeCell ref="E28:F29"/>
    <mergeCell ref="G28:H29"/>
    <mergeCell ref="I28:J29"/>
    <mergeCell ref="K28:L29"/>
    <mergeCell ref="M28:N29"/>
    <mergeCell ref="C18:D18"/>
    <mergeCell ref="E18:F18"/>
    <mergeCell ref="I18:J18"/>
    <mergeCell ref="K18:L18"/>
    <mergeCell ref="M9:N9"/>
    <mergeCell ref="E10:F10"/>
    <mergeCell ref="G10:H11"/>
    <mergeCell ref="K10:L10"/>
    <mergeCell ref="M10:N11"/>
    <mergeCell ref="C7:N7"/>
    <mergeCell ref="A8:B8"/>
    <mergeCell ref="C8:H8"/>
    <mergeCell ref="I8:N8"/>
    <mergeCell ref="C9:D9"/>
    <mergeCell ref="E9:F9"/>
    <mergeCell ref="G9:H9"/>
    <mergeCell ref="I9:J9"/>
    <mergeCell ref="K9:L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4"/>
  <sheetViews>
    <sheetView workbookViewId="0"/>
  </sheetViews>
  <sheetFormatPr defaultRowHeight="15" x14ac:dyDescent="0.25"/>
  <cols>
    <col min="1" max="1" width="3.140625" customWidth="1"/>
    <col min="2" max="2" width="11.7109375" bestFit="1" customWidth="1"/>
    <col min="3" max="3" width="17.7109375" customWidth="1"/>
    <col min="4" max="4" width="12.7109375" customWidth="1"/>
    <col min="5" max="5" width="11.42578125" customWidth="1"/>
    <col min="6" max="6" width="10.140625" customWidth="1"/>
    <col min="7" max="7" width="41.5703125" customWidth="1"/>
    <col min="8" max="8" width="32.42578125" bestFit="1" customWidth="1"/>
  </cols>
  <sheetData>
    <row r="1" spans="1:9" ht="15.75" thickBot="1" x14ac:dyDescent="0.3">
      <c r="C1" s="1"/>
    </row>
    <row r="2" spans="1:9" ht="39" thickBot="1" x14ac:dyDescent="0.3">
      <c r="B2" s="15" t="s">
        <v>43</v>
      </c>
      <c r="C2" s="2"/>
      <c r="D2" s="3" t="s">
        <v>0</v>
      </c>
      <c r="E2" s="4" t="s">
        <v>1</v>
      </c>
      <c r="F2" s="4" t="s">
        <v>2</v>
      </c>
      <c r="G2" s="4" t="s">
        <v>3</v>
      </c>
      <c r="H2" s="4" t="s">
        <v>6</v>
      </c>
      <c r="I2" s="4" t="s">
        <v>4</v>
      </c>
    </row>
    <row r="3" spans="1:9" ht="15.75" thickBot="1" x14ac:dyDescent="0.3">
      <c r="B3" s="5"/>
      <c r="C3" s="5" t="s">
        <v>40</v>
      </c>
      <c r="D3" s="6"/>
      <c r="E3" s="6"/>
      <c r="F3" s="6"/>
      <c r="G3" s="6"/>
      <c r="H3" s="6"/>
      <c r="I3" s="6"/>
    </row>
    <row r="4" spans="1:9" ht="30.75" thickBot="1" x14ac:dyDescent="0.3">
      <c r="A4" s="14"/>
      <c r="B4" s="7" t="s">
        <v>44</v>
      </c>
      <c r="C4" s="7" t="s">
        <v>7</v>
      </c>
      <c r="D4" s="8"/>
      <c r="E4" s="8">
        <v>6</v>
      </c>
      <c r="F4" s="8">
        <v>50</v>
      </c>
      <c r="G4" s="9" t="s">
        <v>23</v>
      </c>
      <c r="H4" s="8" t="s">
        <v>51</v>
      </c>
      <c r="I4" s="8" t="s">
        <v>22</v>
      </c>
    </row>
    <row r="5" spans="1:9" ht="30.75" thickBot="1" x14ac:dyDescent="0.3">
      <c r="A5" s="14"/>
      <c r="B5" s="7" t="s">
        <v>45</v>
      </c>
      <c r="C5" s="7" t="s">
        <v>8</v>
      </c>
      <c r="D5" s="8"/>
      <c r="E5" s="8">
        <v>6</v>
      </c>
      <c r="F5" s="8">
        <v>50</v>
      </c>
      <c r="G5" s="10" t="s">
        <v>24</v>
      </c>
      <c r="H5" s="8" t="s">
        <v>51</v>
      </c>
      <c r="I5" s="8" t="s">
        <v>22</v>
      </c>
    </row>
    <row r="6" spans="1:9" ht="30.75" thickBot="1" x14ac:dyDescent="0.3">
      <c r="A6" s="14"/>
      <c r="B6" s="7" t="s">
        <v>46</v>
      </c>
      <c r="C6" s="7" t="s">
        <v>9</v>
      </c>
      <c r="D6" s="8"/>
      <c r="E6" s="8">
        <v>6</v>
      </c>
      <c r="F6" s="8">
        <v>50</v>
      </c>
      <c r="G6" s="10" t="s">
        <v>25</v>
      </c>
      <c r="H6" s="8" t="s">
        <v>51</v>
      </c>
      <c r="I6" s="8" t="s">
        <v>22</v>
      </c>
    </row>
    <row r="7" spans="1:9" ht="30.75" thickBot="1" x14ac:dyDescent="0.3">
      <c r="A7" s="14"/>
      <c r="B7" s="7" t="s">
        <v>47</v>
      </c>
      <c r="C7" s="7" t="s">
        <v>10</v>
      </c>
      <c r="D7" s="8"/>
      <c r="E7" s="8">
        <v>6</v>
      </c>
      <c r="F7" s="8">
        <v>50</v>
      </c>
      <c r="G7" s="10" t="s">
        <v>38</v>
      </c>
      <c r="H7" s="8" t="s">
        <v>51</v>
      </c>
      <c r="I7" s="8" t="s">
        <v>22</v>
      </c>
    </row>
    <row r="8" spans="1:9" ht="30.75" thickBot="1" x14ac:dyDescent="0.3">
      <c r="A8" s="14"/>
      <c r="B8" s="7" t="s">
        <v>48</v>
      </c>
      <c r="C8" s="7" t="s">
        <v>11</v>
      </c>
      <c r="D8" s="8"/>
      <c r="E8" s="8">
        <v>6</v>
      </c>
      <c r="F8" s="8">
        <v>50</v>
      </c>
      <c r="G8" s="10" t="s">
        <v>26</v>
      </c>
      <c r="H8" s="8" t="s">
        <v>51</v>
      </c>
      <c r="I8" s="8" t="s">
        <v>22</v>
      </c>
    </row>
    <row r="9" spans="1:9" ht="30.75" thickBot="1" x14ac:dyDescent="0.3">
      <c r="A9" s="14"/>
      <c r="B9" s="7" t="s">
        <v>49</v>
      </c>
      <c r="C9" s="7" t="s">
        <v>12</v>
      </c>
      <c r="D9" s="8"/>
      <c r="E9" s="8">
        <v>6</v>
      </c>
      <c r="F9" s="8">
        <v>50</v>
      </c>
      <c r="G9" s="10" t="s">
        <v>31</v>
      </c>
      <c r="H9" s="8" t="s">
        <v>51</v>
      </c>
      <c r="I9" s="8" t="s">
        <v>22</v>
      </c>
    </row>
    <row r="10" spans="1:9" ht="30.75" thickBot="1" x14ac:dyDescent="0.3">
      <c r="A10" s="14"/>
      <c r="B10" s="7" t="s">
        <v>50</v>
      </c>
      <c r="C10" s="7" t="s">
        <v>13</v>
      </c>
      <c r="D10" s="8"/>
      <c r="E10" s="8">
        <v>6</v>
      </c>
      <c r="F10" s="8">
        <v>50</v>
      </c>
      <c r="G10" s="10" t="s">
        <v>27</v>
      </c>
      <c r="H10" s="8" t="s">
        <v>51</v>
      </c>
      <c r="I10" s="8" t="s">
        <v>22</v>
      </c>
    </row>
    <row r="11" spans="1:9" ht="15.75" thickBot="1" x14ac:dyDescent="0.3">
      <c r="B11" s="5" t="s">
        <v>41</v>
      </c>
      <c r="C11" s="5" t="s">
        <v>41</v>
      </c>
      <c r="D11" s="6"/>
      <c r="E11" s="6"/>
      <c r="F11" s="6"/>
      <c r="G11" s="6"/>
      <c r="H11" s="6"/>
      <c r="I11" s="6"/>
    </row>
    <row r="12" spans="1:9" ht="30.75" thickBot="1" x14ac:dyDescent="0.3">
      <c r="B12" s="7" t="s">
        <v>44</v>
      </c>
      <c r="C12" s="7" t="s">
        <v>14</v>
      </c>
      <c r="D12" s="8"/>
      <c r="E12" s="8">
        <v>6</v>
      </c>
      <c r="F12" s="8">
        <v>50</v>
      </c>
      <c r="G12" s="9" t="s">
        <v>33</v>
      </c>
      <c r="H12" s="8" t="s">
        <v>52</v>
      </c>
      <c r="I12" s="8" t="s">
        <v>22</v>
      </c>
    </row>
    <row r="13" spans="1:9" ht="30.75" thickBot="1" x14ac:dyDescent="0.3">
      <c r="B13" s="7" t="s">
        <v>45</v>
      </c>
      <c r="C13" s="7" t="s">
        <v>15</v>
      </c>
      <c r="D13" s="8"/>
      <c r="E13" s="8">
        <v>6</v>
      </c>
      <c r="F13" s="8">
        <v>50</v>
      </c>
      <c r="G13" s="9" t="s">
        <v>32</v>
      </c>
      <c r="H13" s="8" t="s">
        <v>52</v>
      </c>
      <c r="I13" s="8" t="s">
        <v>22</v>
      </c>
    </row>
    <row r="14" spans="1:9" ht="30.75" thickBot="1" x14ac:dyDescent="0.3">
      <c r="B14" s="7" t="s">
        <v>46</v>
      </c>
      <c r="C14" s="7" t="s">
        <v>16</v>
      </c>
      <c r="D14" s="8"/>
      <c r="E14" s="8">
        <v>6</v>
      </c>
      <c r="F14" s="8">
        <v>50</v>
      </c>
      <c r="G14" s="10" t="s">
        <v>28</v>
      </c>
      <c r="H14" s="8" t="s">
        <v>51</v>
      </c>
      <c r="I14" s="8" t="s">
        <v>22</v>
      </c>
    </row>
    <row r="15" spans="1:9" ht="30.75" thickBot="1" x14ac:dyDescent="0.3">
      <c r="B15" s="7" t="s">
        <v>47</v>
      </c>
      <c r="C15" s="7" t="s">
        <v>17</v>
      </c>
      <c r="D15" s="8"/>
      <c r="E15" s="8">
        <v>6</v>
      </c>
      <c r="F15" s="8">
        <v>50</v>
      </c>
      <c r="G15" s="10" t="s">
        <v>35</v>
      </c>
      <c r="H15" s="8" t="s">
        <v>51</v>
      </c>
      <c r="I15" s="8" t="s">
        <v>22</v>
      </c>
    </row>
    <row r="16" spans="1:9" ht="30.75" thickBot="1" x14ac:dyDescent="0.3">
      <c r="B16" s="7" t="s">
        <v>48</v>
      </c>
      <c r="C16" s="7" t="s">
        <v>18</v>
      </c>
      <c r="D16" s="10" t="s">
        <v>36</v>
      </c>
      <c r="E16" s="8">
        <v>6</v>
      </c>
      <c r="F16" s="8">
        <v>50</v>
      </c>
      <c r="G16" s="10" t="s">
        <v>39</v>
      </c>
      <c r="H16" s="8" t="s">
        <v>51</v>
      </c>
      <c r="I16" s="8" t="s">
        <v>22</v>
      </c>
    </row>
    <row r="17" spans="2:9" ht="30.75" thickBot="1" x14ac:dyDescent="0.3">
      <c r="B17" s="7" t="s">
        <v>49</v>
      </c>
      <c r="C17" s="7" t="s">
        <v>19</v>
      </c>
      <c r="D17" s="8"/>
      <c r="E17" s="8">
        <v>6</v>
      </c>
      <c r="F17" s="8">
        <v>50</v>
      </c>
      <c r="G17" s="10" t="s">
        <v>29</v>
      </c>
      <c r="H17" s="8" t="s">
        <v>51</v>
      </c>
      <c r="I17" s="8" t="s">
        <v>22</v>
      </c>
    </row>
    <row r="18" spans="2:9" ht="30.75" thickBot="1" x14ac:dyDescent="0.3">
      <c r="B18" s="7" t="s">
        <v>50</v>
      </c>
      <c r="C18" s="7" t="s">
        <v>15</v>
      </c>
      <c r="D18" s="8"/>
      <c r="E18" s="8">
        <v>6</v>
      </c>
      <c r="F18" s="8">
        <v>50</v>
      </c>
      <c r="G18" s="10" t="s">
        <v>37</v>
      </c>
      <c r="H18" s="8" t="s">
        <v>51</v>
      </c>
      <c r="I18" s="8" t="s">
        <v>22</v>
      </c>
    </row>
    <row r="19" spans="2:9" ht="15.75" thickBot="1" x14ac:dyDescent="0.3">
      <c r="B19" s="5" t="s">
        <v>42</v>
      </c>
      <c r="C19" s="5" t="s">
        <v>42</v>
      </c>
      <c r="D19" s="6"/>
      <c r="E19" s="6" t="s">
        <v>5</v>
      </c>
      <c r="F19" s="6"/>
      <c r="G19" s="11"/>
      <c r="H19" s="6"/>
      <c r="I19" s="6"/>
    </row>
    <row r="20" spans="2:9" ht="30.75" thickBot="1" x14ac:dyDescent="0.3">
      <c r="B20" s="7" t="s">
        <v>44</v>
      </c>
      <c r="C20" s="7" t="s">
        <v>20</v>
      </c>
      <c r="D20" s="8"/>
      <c r="E20" s="8">
        <v>8</v>
      </c>
      <c r="F20" s="8">
        <v>50</v>
      </c>
      <c r="G20" s="10" t="s">
        <v>34</v>
      </c>
      <c r="H20" s="8" t="s">
        <v>51</v>
      </c>
      <c r="I20" s="8" t="s">
        <v>22</v>
      </c>
    </row>
    <row r="21" spans="2:9" ht="30.75" thickBot="1" x14ac:dyDescent="0.3">
      <c r="B21" s="7" t="s">
        <v>45</v>
      </c>
      <c r="C21" s="7" t="s">
        <v>21</v>
      </c>
      <c r="D21" s="8"/>
      <c r="E21" s="8">
        <v>8</v>
      </c>
      <c r="F21" s="8">
        <v>50</v>
      </c>
      <c r="G21" s="10" t="s">
        <v>30</v>
      </c>
      <c r="H21" s="8" t="s">
        <v>51</v>
      </c>
      <c r="I21" s="8" t="s">
        <v>22</v>
      </c>
    </row>
    <row r="22" spans="2:9" x14ac:dyDescent="0.25">
      <c r="C22" s="1"/>
      <c r="E22" s="12">
        <v>100</v>
      </c>
      <c r="G22" s="13"/>
    </row>
    <row r="24" spans="2:9" ht="33" customHeight="1" x14ac:dyDescent="0.25">
      <c r="B24" s="16" t="s">
        <v>53</v>
      </c>
      <c r="C24" s="16"/>
      <c r="D24" s="16"/>
      <c r="E24" s="16"/>
      <c r="F24" s="16"/>
      <c r="G24" s="16"/>
      <c r="H24" s="16"/>
      <c r="I24" s="16"/>
    </row>
  </sheetData>
  <mergeCells count="1">
    <mergeCell ref="B24:I24"/>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F7E78-A341-4B8E-8022-3C91A0B9E055}">
  <dimension ref="A7:T59"/>
  <sheetViews>
    <sheetView topLeftCell="A4" workbookViewId="0">
      <selection activeCell="H43" sqref="H43"/>
    </sheetView>
  </sheetViews>
  <sheetFormatPr defaultRowHeight="15" x14ac:dyDescent="0.25"/>
  <cols>
    <col min="2" max="2" width="17.85546875" bestFit="1" customWidth="1"/>
    <col min="3" max="20" width="11.42578125" customWidth="1"/>
  </cols>
  <sheetData>
    <row r="7" spans="1:20" ht="32.25" thickBot="1" x14ac:dyDescent="0.55000000000000004">
      <c r="C7" s="57" t="s">
        <v>73</v>
      </c>
      <c r="D7" s="57"/>
      <c r="E7" s="57"/>
      <c r="F7" s="57"/>
      <c r="G7" s="57"/>
      <c r="H7" s="57"/>
      <c r="I7" s="57"/>
      <c r="J7" s="57"/>
      <c r="K7" s="57"/>
      <c r="L7" s="57"/>
      <c r="M7" s="57"/>
      <c r="N7" s="57"/>
      <c r="O7" s="57"/>
      <c r="P7" s="57"/>
      <c r="Q7" s="57"/>
      <c r="R7" s="57"/>
      <c r="S7" s="57"/>
      <c r="T7" s="57"/>
    </row>
    <row r="8" spans="1:20" ht="31.5" x14ac:dyDescent="0.5">
      <c r="A8" s="49">
        <v>1</v>
      </c>
      <c r="B8" s="50"/>
      <c r="C8" s="24" t="s">
        <v>69</v>
      </c>
      <c r="D8" s="25"/>
      <c r="E8" s="25"/>
      <c r="F8" s="25"/>
      <c r="G8" s="25"/>
      <c r="H8" s="26"/>
      <c r="I8" s="24" t="s">
        <v>70</v>
      </c>
      <c r="J8" s="25"/>
      <c r="K8" s="25"/>
      <c r="L8" s="25"/>
      <c r="M8" s="25"/>
      <c r="N8" s="26"/>
      <c r="O8" s="24" t="s">
        <v>71</v>
      </c>
      <c r="P8" s="25"/>
      <c r="Q8" s="25"/>
      <c r="R8" s="25"/>
      <c r="S8" s="25"/>
      <c r="T8" s="26"/>
    </row>
    <row r="9" spans="1:20" x14ac:dyDescent="0.25">
      <c r="A9" s="45" t="s">
        <v>54</v>
      </c>
      <c r="B9" s="46" t="s">
        <v>63</v>
      </c>
      <c r="C9" s="27" t="s">
        <v>55</v>
      </c>
      <c r="D9" s="19"/>
      <c r="E9" s="20" t="s">
        <v>56</v>
      </c>
      <c r="F9" s="20"/>
      <c r="G9" s="21" t="s">
        <v>57</v>
      </c>
      <c r="H9" s="28"/>
      <c r="I9" s="27" t="s">
        <v>55</v>
      </c>
      <c r="J9" s="19"/>
      <c r="K9" s="20" t="s">
        <v>56</v>
      </c>
      <c r="L9" s="20"/>
      <c r="M9" s="21" t="s">
        <v>57</v>
      </c>
      <c r="N9" s="28"/>
      <c r="O9" s="27" t="s">
        <v>55</v>
      </c>
      <c r="P9" s="19"/>
      <c r="Q9" s="20" t="s">
        <v>56</v>
      </c>
      <c r="R9" s="20"/>
      <c r="S9" s="21" t="s">
        <v>57</v>
      </c>
      <c r="T9" s="28"/>
    </row>
    <row r="10" spans="1:20" x14ac:dyDescent="0.25">
      <c r="A10" s="47">
        <v>34</v>
      </c>
      <c r="B10" s="63">
        <v>45523</v>
      </c>
      <c r="C10" s="29" t="s">
        <v>68</v>
      </c>
      <c r="D10" s="30"/>
      <c r="E10" s="31" t="s">
        <v>68</v>
      </c>
      <c r="F10" s="31"/>
      <c r="G10" s="32" t="str">
        <f>CONCATENATE("Blok ",C$59)</f>
        <v>Blok 1</v>
      </c>
      <c r="H10" s="33" t="s">
        <v>58</v>
      </c>
      <c r="I10" s="29" t="s">
        <v>68</v>
      </c>
      <c r="J10" s="30"/>
      <c r="K10" s="31" t="s">
        <v>68</v>
      </c>
      <c r="L10" s="31"/>
      <c r="M10" s="32" t="str">
        <f>CONCATENATE("Blok ",I$59)</f>
        <v>Blok 8</v>
      </c>
      <c r="N10" s="33" t="s">
        <v>58</v>
      </c>
      <c r="O10" s="29" t="s">
        <v>68</v>
      </c>
      <c r="P10" s="30"/>
      <c r="Q10" s="31" t="s">
        <v>68</v>
      </c>
      <c r="R10" s="31"/>
      <c r="S10" s="32" t="str">
        <f>CONCATENATE("Blok ",O$59)</f>
        <v>Blok 15</v>
      </c>
      <c r="T10" s="33" t="s">
        <v>58</v>
      </c>
    </row>
    <row r="11" spans="1:20" x14ac:dyDescent="0.25">
      <c r="A11" s="47">
        <v>35</v>
      </c>
      <c r="B11" s="63">
        <f>B10+7</f>
        <v>45530</v>
      </c>
      <c r="C11" s="29"/>
      <c r="D11" s="30"/>
      <c r="E11" s="34" t="str">
        <f>CONCATENATE("Blok ",C$59)</f>
        <v>Blok 1</v>
      </c>
      <c r="F11" s="34" t="s">
        <v>58</v>
      </c>
      <c r="G11" s="32"/>
      <c r="H11" s="33" t="s">
        <v>59</v>
      </c>
      <c r="I11" s="29"/>
      <c r="J11" s="30"/>
      <c r="K11" s="34" t="str">
        <f>CONCATENATE("Blok ",I$59)</f>
        <v>Blok 8</v>
      </c>
      <c r="L11" s="34" t="s">
        <v>58</v>
      </c>
      <c r="M11" s="32"/>
      <c r="N11" s="33" t="s">
        <v>59</v>
      </c>
      <c r="O11" s="29"/>
      <c r="P11" s="30"/>
      <c r="Q11" s="34" t="str">
        <f>CONCATENATE("Blok ",O$59)</f>
        <v>Blok 15</v>
      </c>
      <c r="R11" s="34" t="s">
        <v>58</v>
      </c>
      <c r="S11" s="32"/>
      <c r="T11" s="33" t="s">
        <v>59</v>
      </c>
    </row>
    <row r="12" spans="1:20" x14ac:dyDescent="0.25">
      <c r="A12" s="47">
        <v>36</v>
      </c>
      <c r="B12" s="63">
        <f t="shared" ref="B12:B57" si="0">B11+7</f>
        <v>45537</v>
      </c>
      <c r="C12" s="35" t="str">
        <f>CONCATENATE("Blok ",C$59)</f>
        <v>Blok 1</v>
      </c>
      <c r="D12" s="36" t="s">
        <v>58</v>
      </c>
      <c r="E12" s="34"/>
      <c r="F12" s="34" t="s">
        <v>59</v>
      </c>
      <c r="G12" s="32"/>
      <c r="H12" s="33" t="s">
        <v>60</v>
      </c>
      <c r="I12" s="35" t="str">
        <f>CONCATENATE("Blok ",I$59)</f>
        <v>Blok 8</v>
      </c>
      <c r="J12" s="36" t="s">
        <v>58</v>
      </c>
      <c r="K12" s="34"/>
      <c r="L12" s="34" t="s">
        <v>59</v>
      </c>
      <c r="M12" s="32"/>
      <c r="N12" s="33" t="s">
        <v>60</v>
      </c>
      <c r="O12" s="35" t="str">
        <f>CONCATENATE("Blok ",O$59)</f>
        <v>Blok 15</v>
      </c>
      <c r="P12" s="36" t="s">
        <v>58</v>
      </c>
      <c r="Q12" s="34"/>
      <c r="R12" s="34" t="s">
        <v>59</v>
      </c>
      <c r="S12" s="32"/>
      <c r="T12" s="33" t="s">
        <v>60</v>
      </c>
    </row>
    <row r="13" spans="1:20" x14ac:dyDescent="0.25">
      <c r="A13" s="47">
        <v>37</v>
      </c>
      <c r="B13" s="63">
        <f t="shared" si="0"/>
        <v>45544</v>
      </c>
      <c r="C13" s="35"/>
      <c r="D13" s="36" t="s">
        <v>59</v>
      </c>
      <c r="E13" s="34"/>
      <c r="F13" s="34" t="s">
        <v>60</v>
      </c>
      <c r="G13" s="32"/>
      <c r="H13" s="33" t="s">
        <v>61</v>
      </c>
      <c r="I13" s="35"/>
      <c r="J13" s="36" t="s">
        <v>59</v>
      </c>
      <c r="K13" s="34"/>
      <c r="L13" s="34" t="s">
        <v>60</v>
      </c>
      <c r="M13" s="32"/>
      <c r="N13" s="33" t="s">
        <v>61</v>
      </c>
      <c r="O13" s="35"/>
      <c r="P13" s="36" t="s">
        <v>59</v>
      </c>
      <c r="Q13" s="34"/>
      <c r="R13" s="34" t="s">
        <v>60</v>
      </c>
      <c r="S13" s="32"/>
      <c r="T13" s="33" t="s">
        <v>61</v>
      </c>
    </row>
    <row r="14" spans="1:20" x14ac:dyDescent="0.25">
      <c r="A14" s="47">
        <v>38</v>
      </c>
      <c r="B14" s="63">
        <f t="shared" si="0"/>
        <v>45551</v>
      </c>
      <c r="C14" s="35"/>
      <c r="D14" s="36" t="s">
        <v>60</v>
      </c>
      <c r="E14" s="34"/>
      <c r="F14" s="34" t="s">
        <v>61</v>
      </c>
      <c r="G14" s="23"/>
      <c r="H14" s="55" t="s">
        <v>62</v>
      </c>
      <c r="I14" s="35"/>
      <c r="J14" s="36" t="s">
        <v>60</v>
      </c>
      <c r="K14" s="34"/>
      <c r="L14" s="34" t="s">
        <v>61</v>
      </c>
      <c r="M14" s="23"/>
      <c r="N14" s="55" t="s">
        <v>62</v>
      </c>
      <c r="O14" s="35"/>
      <c r="P14" s="36" t="s">
        <v>60</v>
      </c>
      <c r="Q14" s="34"/>
      <c r="R14" s="34" t="s">
        <v>61</v>
      </c>
      <c r="S14" s="23"/>
      <c r="T14" s="55" t="s">
        <v>62</v>
      </c>
    </row>
    <row r="15" spans="1:20" x14ac:dyDescent="0.25">
      <c r="A15" s="47">
        <v>39</v>
      </c>
      <c r="B15" s="63">
        <f t="shared" si="0"/>
        <v>45558</v>
      </c>
      <c r="C15" s="35"/>
      <c r="D15" s="36" t="s">
        <v>61</v>
      </c>
      <c r="E15" s="22"/>
      <c r="F15" s="54" t="s">
        <v>62</v>
      </c>
      <c r="G15" s="32" t="str">
        <f>CONCATENATE("Blok ",C$59+1)</f>
        <v>Blok 2</v>
      </c>
      <c r="H15" s="33" t="s">
        <v>58</v>
      </c>
      <c r="I15" s="35"/>
      <c r="J15" s="36" t="s">
        <v>61</v>
      </c>
      <c r="K15" s="22"/>
      <c r="L15" s="54" t="s">
        <v>62</v>
      </c>
      <c r="M15" s="32" t="str">
        <f>CONCATENATE("Blok ",I$59+1)</f>
        <v>Blok 9</v>
      </c>
      <c r="N15" s="33" t="s">
        <v>58</v>
      </c>
      <c r="O15" s="35"/>
      <c r="P15" s="36" t="s">
        <v>61</v>
      </c>
      <c r="Q15" s="22"/>
      <c r="R15" s="54" t="s">
        <v>62</v>
      </c>
      <c r="S15" s="32" t="str">
        <f>CONCATENATE("Blok ",O$59+1)</f>
        <v>Blok 16</v>
      </c>
      <c r="T15" s="33" t="s">
        <v>58</v>
      </c>
    </row>
    <row r="16" spans="1:20" x14ac:dyDescent="0.25">
      <c r="A16" s="47">
        <v>40</v>
      </c>
      <c r="B16" s="63">
        <f t="shared" si="0"/>
        <v>45565</v>
      </c>
      <c r="C16" s="37"/>
      <c r="D16" s="53" t="s">
        <v>62</v>
      </c>
      <c r="E16" s="34" t="str">
        <f>CONCATENATE("Blok ",C$59+1)</f>
        <v>Blok 2</v>
      </c>
      <c r="F16" s="34" t="s">
        <v>58</v>
      </c>
      <c r="G16" s="32"/>
      <c r="H16" s="33" t="s">
        <v>59</v>
      </c>
      <c r="I16" s="37"/>
      <c r="J16" s="53" t="s">
        <v>62</v>
      </c>
      <c r="K16" s="34" t="str">
        <f>CONCATENATE("Blok ",I$59+1)</f>
        <v>Blok 9</v>
      </c>
      <c r="L16" s="34" t="s">
        <v>58</v>
      </c>
      <c r="M16" s="32"/>
      <c r="N16" s="33" t="s">
        <v>59</v>
      </c>
      <c r="O16" s="37"/>
      <c r="P16" s="53" t="s">
        <v>62</v>
      </c>
      <c r="Q16" s="34" t="str">
        <f>CONCATENATE("Blok ",O$59+1)</f>
        <v>Blok 16</v>
      </c>
      <c r="R16" s="34" t="s">
        <v>58</v>
      </c>
      <c r="S16" s="32"/>
      <c r="T16" s="33" t="s">
        <v>59</v>
      </c>
    </row>
    <row r="17" spans="1:20" x14ac:dyDescent="0.25">
      <c r="A17" s="47">
        <v>41</v>
      </c>
      <c r="B17" s="63">
        <f t="shared" si="0"/>
        <v>45572</v>
      </c>
      <c r="C17" s="35" t="str">
        <f>CONCATENATE("Blok ",C$59+1)</f>
        <v>Blok 2</v>
      </c>
      <c r="D17" s="36" t="s">
        <v>58</v>
      </c>
      <c r="E17" s="34"/>
      <c r="F17" s="34" t="s">
        <v>59</v>
      </c>
      <c r="G17" s="32"/>
      <c r="H17" s="33" t="s">
        <v>60</v>
      </c>
      <c r="I17" s="35" t="str">
        <f>CONCATENATE("Blok ",I$59+1)</f>
        <v>Blok 9</v>
      </c>
      <c r="J17" s="36" t="s">
        <v>58</v>
      </c>
      <c r="K17" s="34"/>
      <c r="L17" s="34" t="s">
        <v>59</v>
      </c>
      <c r="M17" s="32"/>
      <c r="N17" s="33" t="s">
        <v>60</v>
      </c>
      <c r="O17" s="35" t="str">
        <f>CONCATENATE("Blok ",O$59+1)</f>
        <v>Blok 16</v>
      </c>
      <c r="P17" s="36" t="s">
        <v>58</v>
      </c>
      <c r="Q17" s="34"/>
      <c r="R17" s="34" t="s">
        <v>59</v>
      </c>
      <c r="S17" s="32"/>
      <c r="T17" s="33" t="s">
        <v>60</v>
      </c>
    </row>
    <row r="18" spans="1:20" x14ac:dyDescent="0.25">
      <c r="A18" s="47">
        <v>42</v>
      </c>
      <c r="B18" s="63">
        <f t="shared" si="0"/>
        <v>45579</v>
      </c>
      <c r="C18" s="35"/>
      <c r="D18" s="36" t="s">
        <v>59</v>
      </c>
      <c r="E18" s="34"/>
      <c r="F18" s="34" t="s">
        <v>60</v>
      </c>
      <c r="G18" s="32"/>
      <c r="H18" s="33" t="s">
        <v>61</v>
      </c>
      <c r="I18" s="35"/>
      <c r="J18" s="36" t="s">
        <v>59</v>
      </c>
      <c r="K18" s="34"/>
      <c r="L18" s="34" t="s">
        <v>60</v>
      </c>
      <c r="M18" s="32"/>
      <c r="N18" s="33" t="s">
        <v>61</v>
      </c>
      <c r="O18" s="35"/>
      <c r="P18" s="36" t="s">
        <v>59</v>
      </c>
      <c r="Q18" s="34"/>
      <c r="R18" s="34" t="s">
        <v>60</v>
      </c>
      <c r="S18" s="32"/>
      <c r="T18" s="33" t="s">
        <v>61</v>
      </c>
    </row>
    <row r="19" spans="1:20" x14ac:dyDescent="0.25">
      <c r="A19" s="47">
        <v>43</v>
      </c>
      <c r="B19" s="63">
        <f t="shared" si="0"/>
        <v>45586</v>
      </c>
      <c r="C19" s="35"/>
      <c r="D19" s="36" t="s">
        <v>60</v>
      </c>
      <c r="E19" s="34"/>
      <c r="F19" s="34" t="s">
        <v>61</v>
      </c>
      <c r="G19" s="31" t="s">
        <v>64</v>
      </c>
      <c r="H19" s="38"/>
      <c r="I19" s="35"/>
      <c r="J19" s="36" t="s">
        <v>60</v>
      </c>
      <c r="K19" s="34"/>
      <c r="L19" s="34" t="s">
        <v>61</v>
      </c>
      <c r="M19" s="31" t="s">
        <v>64</v>
      </c>
      <c r="N19" s="38"/>
      <c r="O19" s="35"/>
      <c r="P19" s="36" t="s">
        <v>60</v>
      </c>
      <c r="Q19" s="34"/>
      <c r="R19" s="34" t="s">
        <v>61</v>
      </c>
      <c r="S19" s="31" t="s">
        <v>64</v>
      </c>
      <c r="T19" s="38"/>
    </row>
    <row r="20" spans="1:20" x14ac:dyDescent="0.25">
      <c r="A20" s="47">
        <v>44</v>
      </c>
      <c r="B20" s="63">
        <f t="shared" si="0"/>
        <v>45593</v>
      </c>
      <c r="C20" s="39" t="s">
        <v>64</v>
      </c>
      <c r="D20" s="31"/>
      <c r="E20" s="31" t="s">
        <v>64</v>
      </c>
      <c r="F20" s="31"/>
      <c r="G20" s="23"/>
      <c r="H20" s="55" t="s">
        <v>62</v>
      </c>
      <c r="I20" s="39" t="s">
        <v>64</v>
      </c>
      <c r="J20" s="31"/>
      <c r="K20" s="31" t="s">
        <v>64</v>
      </c>
      <c r="L20" s="31"/>
      <c r="M20" s="23"/>
      <c r="N20" s="55" t="s">
        <v>62</v>
      </c>
      <c r="O20" s="39" t="s">
        <v>64</v>
      </c>
      <c r="P20" s="31"/>
      <c r="Q20" s="31" t="s">
        <v>64</v>
      </c>
      <c r="R20" s="31"/>
      <c r="S20" s="23"/>
      <c r="T20" s="55" t="s">
        <v>62</v>
      </c>
    </row>
    <row r="21" spans="1:20" x14ac:dyDescent="0.25">
      <c r="A21" s="47">
        <v>45</v>
      </c>
      <c r="B21" s="63">
        <f t="shared" si="0"/>
        <v>45600</v>
      </c>
      <c r="C21" s="35"/>
      <c r="D21" s="36" t="s">
        <v>61</v>
      </c>
      <c r="E21" s="22"/>
      <c r="F21" s="54" t="s">
        <v>62</v>
      </c>
      <c r="G21" s="32" t="str">
        <f>CONCATENATE("Blok ",C$59+2)</f>
        <v>Blok 3</v>
      </c>
      <c r="H21" s="33" t="s">
        <v>58</v>
      </c>
      <c r="I21" s="35"/>
      <c r="J21" s="36" t="s">
        <v>61</v>
      </c>
      <c r="K21" s="22"/>
      <c r="L21" s="54" t="s">
        <v>62</v>
      </c>
      <c r="M21" s="32" t="str">
        <f>CONCATENATE("Blok ",I$59+2)</f>
        <v>Blok 10</v>
      </c>
      <c r="N21" s="33" t="s">
        <v>58</v>
      </c>
      <c r="O21" s="35"/>
      <c r="P21" s="36" t="s">
        <v>61</v>
      </c>
      <c r="Q21" s="22"/>
      <c r="R21" s="54" t="s">
        <v>62</v>
      </c>
      <c r="S21" s="32"/>
      <c r="T21" s="33"/>
    </row>
    <row r="22" spans="1:20" x14ac:dyDescent="0.25">
      <c r="A22" s="47">
        <v>46</v>
      </c>
      <c r="B22" s="63">
        <f t="shared" si="0"/>
        <v>45607</v>
      </c>
      <c r="C22" s="37"/>
      <c r="D22" s="53" t="s">
        <v>62</v>
      </c>
      <c r="E22" s="34" t="str">
        <f>CONCATENATE("Blok ",C$59+2)</f>
        <v>Blok 3</v>
      </c>
      <c r="F22" s="34" t="s">
        <v>58</v>
      </c>
      <c r="G22" s="32"/>
      <c r="H22" s="33" t="s">
        <v>59</v>
      </c>
      <c r="I22" s="37"/>
      <c r="J22" s="53" t="s">
        <v>62</v>
      </c>
      <c r="K22" s="34" t="str">
        <f>CONCATENATE("Blok ",I$59+2)</f>
        <v>Blok 10</v>
      </c>
      <c r="L22" s="34" t="s">
        <v>58</v>
      </c>
      <c r="M22" s="32"/>
      <c r="N22" s="33" t="s">
        <v>59</v>
      </c>
      <c r="O22" s="37"/>
      <c r="P22" s="53" t="s">
        <v>62</v>
      </c>
      <c r="Q22" s="34"/>
      <c r="R22" s="34"/>
      <c r="S22" s="32"/>
      <c r="T22" s="33"/>
    </row>
    <row r="23" spans="1:20" x14ac:dyDescent="0.25">
      <c r="A23" s="47">
        <v>47</v>
      </c>
      <c r="B23" s="63">
        <f t="shared" si="0"/>
        <v>45614</v>
      </c>
      <c r="C23" s="35" t="str">
        <f>CONCATENATE("Blok ",C$59+2)</f>
        <v>Blok 3</v>
      </c>
      <c r="D23" s="36" t="s">
        <v>58</v>
      </c>
      <c r="E23" s="34"/>
      <c r="F23" s="34" t="s">
        <v>59</v>
      </c>
      <c r="G23" s="32"/>
      <c r="H23" s="33" t="s">
        <v>60</v>
      </c>
      <c r="I23" s="35" t="str">
        <f>CONCATENATE("Blok ",I$59+2)</f>
        <v>Blok 10</v>
      </c>
      <c r="J23" s="36" t="s">
        <v>58</v>
      </c>
      <c r="K23" s="34"/>
      <c r="L23" s="34" t="s">
        <v>59</v>
      </c>
      <c r="M23" s="32"/>
      <c r="N23" s="33" t="s">
        <v>60</v>
      </c>
      <c r="O23" s="35"/>
      <c r="P23" s="36"/>
      <c r="Q23" s="34"/>
      <c r="R23" s="34"/>
      <c r="S23" s="32"/>
      <c r="T23" s="33"/>
    </row>
    <row r="24" spans="1:20" x14ac:dyDescent="0.25">
      <c r="A24" s="47">
        <v>48</v>
      </c>
      <c r="B24" s="63">
        <f t="shared" si="0"/>
        <v>45621</v>
      </c>
      <c r="C24" s="35"/>
      <c r="D24" s="36" t="s">
        <v>59</v>
      </c>
      <c r="E24" s="34"/>
      <c r="F24" s="34" t="s">
        <v>60</v>
      </c>
      <c r="G24" s="32"/>
      <c r="H24" s="33" t="s">
        <v>61</v>
      </c>
      <c r="I24" s="35"/>
      <c r="J24" s="36" t="s">
        <v>59</v>
      </c>
      <c r="K24" s="34"/>
      <c r="L24" s="34" t="s">
        <v>60</v>
      </c>
      <c r="M24" s="32"/>
      <c r="N24" s="33" t="s">
        <v>61</v>
      </c>
      <c r="O24" s="35"/>
      <c r="P24" s="36"/>
      <c r="Q24" s="34"/>
      <c r="R24" s="34"/>
      <c r="S24" s="32"/>
      <c r="T24" s="33"/>
    </row>
    <row r="25" spans="1:20" x14ac:dyDescent="0.25">
      <c r="A25" s="47">
        <v>49</v>
      </c>
      <c r="B25" s="63">
        <f t="shared" si="0"/>
        <v>45628</v>
      </c>
      <c r="C25" s="35"/>
      <c r="D25" s="36" t="s">
        <v>60</v>
      </c>
      <c r="E25" s="34"/>
      <c r="F25" s="34" t="s">
        <v>61</v>
      </c>
      <c r="G25" s="23"/>
      <c r="H25" s="55" t="s">
        <v>62</v>
      </c>
      <c r="I25" s="35"/>
      <c r="J25" s="36" t="s">
        <v>60</v>
      </c>
      <c r="K25" s="34"/>
      <c r="L25" s="34" t="s">
        <v>61</v>
      </c>
      <c r="M25" s="23"/>
      <c r="N25" s="60" t="s">
        <v>62</v>
      </c>
      <c r="O25" s="35"/>
      <c r="P25" s="36"/>
      <c r="Q25" s="34"/>
      <c r="R25" s="34"/>
      <c r="S25" s="32"/>
      <c r="T25" s="62"/>
    </row>
    <row r="26" spans="1:20" x14ac:dyDescent="0.25">
      <c r="A26" s="47">
        <v>50</v>
      </c>
      <c r="B26" s="63">
        <f t="shared" si="0"/>
        <v>45635</v>
      </c>
      <c r="C26" s="35"/>
      <c r="D26" s="36" t="s">
        <v>61</v>
      </c>
      <c r="E26" s="22"/>
      <c r="F26" s="54" t="s">
        <v>62</v>
      </c>
      <c r="G26" s="32" t="str">
        <f>CONCATENATE("Blok ",C$59+3)</f>
        <v>Blok 4</v>
      </c>
      <c r="H26" s="33" t="s">
        <v>58</v>
      </c>
      <c r="I26" s="35"/>
      <c r="J26" s="36" t="s">
        <v>61</v>
      </c>
      <c r="K26" s="22"/>
      <c r="L26" s="54" t="s">
        <v>62</v>
      </c>
      <c r="M26" s="32" t="str">
        <f>CONCATENATE("Blok ",I$59+3)</f>
        <v>Blok 11</v>
      </c>
      <c r="N26" s="32" t="s">
        <v>58</v>
      </c>
      <c r="O26" s="35"/>
      <c r="P26" s="36"/>
      <c r="Q26" s="34"/>
      <c r="R26" s="61"/>
      <c r="S26" s="32"/>
      <c r="T26" s="33"/>
    </row>
    <row r="27" spans="1:20" x14ac:dyDescent="0.25">
      <c r="A27" s="47">
        <v>51</v>
      </c>
      <c r="B27" s="63">
        <f t="shared" si="0"/>
        <v>45642</v>
      </c>
      <c r="C27" s="35"/>
      <c r="D27" s="56" t="s">
        <v>62</v>
      </c>
      <c r="E27" s="34" t="str">
        <f>CONCATENATE("Blok ",C$59+3)</f>
        <v>Blok 4</v>
      </c>
      <c r="F27" s="34" t="s">
        <v>58</v>
      </c>
      <c r="G27" s="32"/>
      <c r="H27" s="33" t="s">
        <v>59</v>
      </c>
      <c r="I27" s="35"/>
      <c r="J27" s="56" t="s">
        <v>62</v>
      </c>
      <c r="K27" s="34" t="str">
        <f>CONCATENATE("Blok ",I$59+3)</f>
        <v>Blok 11</v>
      </c>
      <c r="L27" s="34" t="s">
        <v>58</v>
      </c>
      <c r="M27" s="32"/>
      <c r="N27" s="32" t="s">
        <v>59</v>
      </c>
      <c r="O27" s="35"/>
      <c r="P27" s="56"/>
      <c r="Q27" s="34"/>
      <c r="R27" s="34"/>
      <c r="S27" s="32"/>
      <c r="T27" s="33"/>
    </row>
    <row r="28" spans="1:20" x14ac:dyDescent="0.25">
      <c r="A28" s="47">
        <v>52</v>
      </c>
      <c r="B28" s="63">
        <f t="shared" si="0"/>
        <v>45649</v>
      </c>
      <c r="C28" s="29" t="s">
        <v>65</v>
      </c>
      <c r="D28" s="30"/>
      <c r="E28" s="30" t="s">
        <v>65</v>
      </c>
      <c r="F28" s="30"/>
      <c r="G28" s="30" t="s">
        <v>65</v>
      </c>
      <c r="H28" s="40"/>
      <c r="I28" s="29" t="s">
        <v>65</v>
      </c>
      <c r="J28" s="30"/>
      <c r="K28" s="30" t="s">
        <v>65</v>
      </c>
      <c r="L28" s="30"/>
      <c r="M28" s="30" t="s">
        <v>65</v>
      </c>
      <c r="N28" s="30"/>
      <c r="O28" s="29" t="s">
        <v>65</v>
      </c>
      <c r="P28" s="30"/>
      <c r="Q28" s="30" t="s">
        <v>65</v>
      </c>
      <c r="R28" s="30"/>
      <c r="S28" s="30" t="s">
        <v>65</v>
      </c>
      <c r="T28" s="40"/>
    </row>
    <row r="29" spans="1:20" x14ac:dyDescent="0.25">
      <c r="A29" s="47">
        <v>1</v>
      </c>
      <c r="B29" s="63">
        <f t="shared" si="0"/>
        <v>45656</v>
      </c>
      <c r="C29" s="29"/>
      <c r="D29" s="30"/>
      <c r="E29" s="30"/>
      <c r="F29" s="30"/>
      <c r="G29" s="30"/>
      <c r="H29" s="40"/>
      <c r="I29" s="29"/>
      <c r="J29" s="30"/>
      <c r="K29" s="30"/>
      <c r="L29" s="30"/>
      <c r="M29" s="30"/>
      <c r="N29" s="30"/>
      <c r="O29" s="29"/>
      <c r="P29" s="30"/>
      <c r="Q29" s="30"/>
      <c r="R29" s="30"/>
      <c r="S29" s="30"/>
      <c r="T29" s="40"/>
    </row>
    <row r="30" spans="1:20" x14ac:dyDescent="0.25">
      <c r="A30" s="47">
        <v>2</v>
      </c>
      <c r="B30" s="63">
        <f t="shared" si="0"/>
        <v>45663</v>
      </c>
      <c r="C30" s="35" t="str">
        <f>CONCATENATE("Blok ",C$59+3)</f>
        <v>Blok 4</v>
      </c>
      <c r="D30" s="36" t="s">
        <v>58</v>
      </c>
      <c r="E30" s="34"/>
      <c r="F30" s="34" t="s">
        <v>59</v>
      </c>
      <c r="G30" s="32"/>
      <c r="H30" s="33" t="s">
        <v>60</v>
      </c>
      <c r="I30" s="35" t="str">
        <f>CONCATENATE("Blok ",I$59+3)</f>
        <v>Blok 11</v>
      </c>
      <c r="J30" s="36" t="s">
        <v>58</v>
      </c>
      <c r="K30" s="34"/>
      <c r="L30" s="34" t="s">
        <v>59</v>
      </c>
      <c r="M30" s="32"/>
      <c r="N30" s="32" t="s">
        <v>60</v>
      </c>
      <c r="O30" s="35"/>
      <c r="P30" s="36"/>
      <c r="Q30" s="34"/>
      <c r="R30" s="34"/>
      <c r="S30" s="32"/>
      <c r="T30" s="33"/>
    </row>
    <row r="31" spans="1:20" x14ac:dyDescent="0.25">
      <c r="A31" s="47">
        <v>3</v>
      </c>
      <c r="B31" s="63">
        <f t="shared" si="0"/>
        <v>45670</v>
      </c>
      <c r="C31" s="35"/>
      <c r="D31" s="36" t="s">
        <v>59</v>
      </c>
      <c r="E31" s="34"/>
      <c r="F31" s="34" t="s">
        <v>60</v>
      </c>
      <c r="G31" s="32"/>
      <c r="H31" s="33" t="s">
        <v>61</v>
      </c>
      <c r="I31" s="35"/>
      <c r="J31" s="36" t="s">
        <v>59</v>
      </c>
      <c r="K31" s="34"/>
      <c r="L31" s="34" t="s">
        <v>60</v>
      </c>
      <c r="M31" s="32"/>
      <c r="N31" s="32" t="s">
        <v>61</v>
      </c>
      <c r="O31" s="35"/>
      <c r="P31" s="36"/>
      <c r="Q31" s="34"/>
      <c r="R31" s="34"/>
      <c r="S31" s="32"/>
      <c r="T31" s="33"/>
    </row>
    <row r="32" spans="1:20" x14ac:dyDescent="0.25">
      <c r="A32" s="47">
        <v>4</v>
      </c>
      <c r="B32" s="63">
        <f t="shared" si="0"/>
        <v>45677</v>
      </c>
      <c r="C32" s="35"/>
      <c r="D32" s="36" t="s">
        <v>60</v>
      </c>
      <c r="E32" s="34"/>
      <c r="F32" s="34" t="s">
        <v>61</v>
      </c>
      <c r="G32" s="23"/>
      <c r="H32" s="55" t="s">
        <v>62</v>
      </c>
      <c r="I32" s="35"/>
      <c r="J32" s="36" t="s">
        <v>60</v>
      </c>
      <c r="K32" s="34"/>
      <c r="L32" s="34" t="s">
        <v>61</v>
      </c>
      <c r="M32" s="23"/>
      <c r="N32" s="60" t="s">
        <v>62</v>
      </c>
      <c r="O32" s="35"/>
      <c r="P32" s="36"/>
      <c r="Q32" s="34"/>
      <c r="R32" s="34"/>
      <c r="S32" s="32"/>
      <c r="T32" s="62"/>
    </row>
    <row r="33" spans="1:20" x14ac:dyDescent="0.25">
      <c r="A33" s="47">
        <v>5</v>
      </c>
      <c r="B33" s="63">
        <f t="shared" si="0"/>
        <v>45684</v>
      </c>
      <c r="C33" s="35"/>
      <c r="D33" s="36" t="s">
        <v>61</v>
      </c>
      <c r="E33" s="22"/>
      <c r="F33" s="54" t="s">
        <v>62</v>
      </c>
      <c r="G33" s="32" t="str">
        <f>CONCATENATE("Blok ",C$59+4)</f>
        <v>Blok 5</v>
      </c>
      <c r="H33" s="33" t="s">
        <v>58</v>
      </c>
      <c r="I33" s="35"/>
      <c r="J33" s="36" t="s">
        <v>61</v>
      </c>
      <c r="K33" s="22"/>
      <c r="L33" s="54" t="s">
        <v>62</v>
      </c>
      <c r="M33" s="32" t="str">
        <f>CONCATENATE("Blok ",I$59+4)</f>
        <v>Blok 12</v>
      </c>
      <c r="N33" s="32" t="s">
        <v>58</v>
      </c>
      <c r="O33" s="35"/>
      <c r="P33" s="36"/>
      <c r="Q33" s="34"/>
      <c r="R33" s="61"/>
      <c r="S33" s="32"/>
      <c r="T33" s="33"/>
    </row>
    <row r="34" spans="1:20" x14ac:dyDescent="0.25">
      <c r="A34" s="47">
        <v>6</v>
      </c>
      <c r="B34" s="63">
        <f t="shared" si="0"/>
        <v>45691</v>
      </c>
      <c r="C34" s="37"/>
      <c r="D34" s="53" t="s">
        <v>62</v>
      </c>
      <c r="E34" s="34" t="str">
        <f>CONCATENATE("Blok ",C$59+4)</f>
        <v>Blok 5</v>
      </c>
      <c r="F34" s="34" t="s">
        <v>58</v>
      </c>
      <c r="G34" s="32"/>
      <c r="H34" s="33" t="s">
        <v>59</v>
      </c>
      <c r="I34" s="37"/>
      <c r="J34" s="53" t="s">
        <v>62</v>
      </c>
      <c r="K34" s="34" t="str">
        <f>CONCATENATE("Blok ",I$59+4)</f>
        <v>Blok 12</v>
      </c>
      <c r="L34" s="34" t="s">
        <v>58</v>
      </c>
      <c r="M34" s="32"/>
      <c r="N34" s="32" t="s">
        <v>59</v>
      </c>
      <c r="O34" s="35"/>
      <c r="P34" s="56"/>
      <c r="Q34" s="34"/>
      <c r="R34" s="34"/>
      <c r="S34" s="32"/>
      <c r="T34" s="33"/>
    </row>
    <row r="35" spans="1:20" x14ac:dyDescent="0.25">
      <c r="A35" s="47">
        <v>7</v>
      </c>
      <c r="B35" s="63">
        <f t="shared" si="0"/>
        <v>45698</v>
      </c>
      <c r="C35" s="35" t="str">
        <f>CONCATENATE("Blok ",C$59+4)</f>
        <v>Blok 5</v>
      </c>
      <c r="D35" s="36" t="s">
        <v>58</v>
      </c>
      <c r="E35" s="34"/>
      <c r="F35" s="34" t="s">
        <v>59</v>
      </c>
      <c r="G35" s="32"/>
      <c r="H35" s="33" t="s">
        <v>60</v>
      </c>
      <c r="I35" s="35" t="str">
        <f>CONCATENATE("Blok ",I$59+4)</f>
        <v>Blok 12</v>
      </c>
      <c r="J35" s="36" t="s">
        <v>58</v>
      </c>
      <c r="K35" s="34"/>
      <c r="L35" s="34" t="s">
        <v>59</v>
      </c>
      <c r="M35" s="32"/>
      <c r="N35" s="32" t="s">
        <v>60</v>
      </c>
      <c r="O35" s="35"/>
      <c r="P35" s="36"/>
      <c r="Q35" s="34"/>
      <c r="R35" s="34"/>
      <c r="S35" s="32"/>
      <c r="T35" s="33"/>
    </row>
    <row r="36" spans="1:20" x14ac:dyDescent="0.25">
      <c r="A36" s="47">
        <v>8</v>
      </c>
      <c r="B36" s="63">
        <f t="shared" si="0"/>
        <v>45705</v>
      </c>
      <c r="C36" s="39" t="s">
        <v>67</v>
      </c>
      <c r="D36" s="31"/>
      <c r="E36" s="34"/>
      <c r="F36" s="34" t="s">
        <v>60</v>
      </c>
      <c r="G36" s="32"/>
      <c r="H36" s="33" t="s">
        <v>61</v>
      </c>
      <c r="I36" s="39" t="s">
        <v>67</v>
      </c>
      <c r="J36" s="31"/>
      <c r="K36" s="34"/>
      <c r="L36" s="34" t="s">
        <v>60</v>
      </c>
      <c r="M36" s="32"/>
      <c r="N36" s="32" t="s">
        <v>61</v>
      </c>
      <c r="O36" s="39" t="s">
        <v>67</v>
      </c>
      <c r="P36" s="31"/>
      <c r="Q36" s="34"/>
      <c r="R36" s="34"/>
      <c r="S36" s="32"/>
      <c r="T36" s="33"/>
    </row>
    <row r="37" spans="1:20" x14ac:dyDescent="0.25">
      <c r="A37" s="47">
        <v>9</v>
      </c>
      <c r="B37" s="63">
        <f t="shared" si="0"/>
        <v>45712</v>
      </c>
      <c r="C37" s="35"/>
      <c r="D37" s="36" t="s">
        <v>59</v>
      </c>
      <c r="E37" s="31" t="s">
        <v>67</v>
      </c>
      <c r="F37" s="31"/>
      <c r="G37" s="31" t="s">
        <v>67</v>
      </c>
      <c r="H37" s="38"/>
      <c r="I37" s="35"/>
      <c r="J37" s="36" t="s">
        <v>59</v>
      </c>
      <c r="K37" s="31" t="s">
        <v>67</v>
      </c>
      <c r="L37" s="31"/>
      <c r="M37" s="31" t="s">
        <v>67</v>
      </c>
      <c r="N37" s="31"/>
      <c r="O37" s="35"/>
      <c r="P37" s="36"/>
      <c r="Q37" s="31" t="s">
        <v>67</v>
      </c>
      <c r="R37" s="31"/>
      <c r="S37" s="31" t="s">
        <v>67</v>
      </c>
      <c r="T37" s="38"/>
    </row>
    <row r="38" spans="1:20" x14ac:dyDescent="0.25">
      <c r="A38" s="47">
        <v>10</v>
      </c>
      <c r="B38" s="63">
        <f t="shared" si="0"/>
        <v>45719</v>
      </c>
      <c r="C38" s="35"/>
      <c r="D38" s="36" t="s">
        <v>60</v>
      </c>
      <c r="E38" s="34"/>
      <c r="F38" s="34" t="s">
        <v>61</v>
      </c>
      <c r="G38" s="23"/>
      <c r="H38" s="55" t="s">
        <v>62</v>
      </c>
      <c r="I38" s="35"/>
      <c r="J38" s="36" t="s">
        <v>60</v>
      </c>
      <c r="K38" s="34"/>
      <c r="L38" s="34" t="s">
        <v>61</v>
      </c>
      <c r="M38" s="23"/>
      <c r="N38" s="60" t="s">
        <v>62</v>
      </c>
      <c r="O38" s="35"/>
      <c r="P38" s="36"/>
      <c r="Q38" s="34"/>
      <c r="R38" s="34"/>
      <c r="S38" s="32"/>
      <c r="T38" s="62"/>
    </row>
    <row r="39" spans="1:20" x14ac:dyDescent="0.25">
      <c r="A39" s="47">
        <v>11</v>
      </c>
      <c r="B39" s="63">
        <f t="shared" si="0"/>
        <v>45726</v>
      </c>
      <c r="C39" s="35"/>
      <c r="D39" s="36" t="s">
        <v>61</v>
      </c>
      <c r="E39" s="22"/>
      <c r="F39" s="54" t="s">
        <v>62</v>
      </c>
      <c r="G39" s="32" t="str">
        <f>CONCATENATE("Blok ",C$59+5)</f>
        <v>Blok 6</v>
      </c>
      <c r="H39" s="33" t="s">
        <v>58</v>
      </c>
      <c r="I39" s="35"/>
      <c r="J39" s="36" t="s">
        <v>61</v>
      </c>
      <c r="K39" s="22"/>
      <c r="L39" s="54" t="s">
        <v>62</v>
      </c>
      <c r="M39" s="32" t="str">
        <f>CONCATENATE("Blok ",I$59+5)</f>
        <v>Blok 13</v>
      </c>
      <c r="N39" s="32" t="s">
        <v>58</v>
      </c>
      <c r="O39" s="35"/>
      <c r="P39" s="36"/>
      <c r="Q39" s="34"/>
      <c r="R39" s="61"/>
      <c r="S39" s="32"/>
      <c r="T39" s="33"/>
    </row>
    <row r="40" spans="1:20" x14ac:dyDescent="0.25">
      <c r="A40" s="47">
        <v>12</v>
      </c>
      <c r="B40" s="63">
        <f t="shared" si="0"/>
        <v>45733</v>
      </c>
      <c r="C40" s="37"/>
      <c r="D40" s="53" t="s">
        <v>62</v>
      </c>
      <c r="E40" s="34" t="str">
        <f>CONCATENATE("Blok ",C$59+5)</f>
        <v>Blok 6</v>
      </c>
      <c r="F40" s="34" t="s">
        <v>58</v>
      </c>
      <c r="G40" s="32"/>
      <c r="H40" s="33" t="s">
        <v>59</v>
      </c>
      <c r="I40" s="37"/>
      <c r="J40" s="53" t="s">
        <v>62</v>
      </c>
      <c r="K40" s="34" t="str">
        <f>CONCATENATE("Blok ",I$59+5)</f>
        <v>Blok 13</v>
      </c>
      <c r="L40" s="34" t="s">
        <v>58</v>
      </c>
      <c r="M40" s="32"/>
      <c r="N40" s="32" t="s">
        <v>59</v>
      </c>
      <c r="O40" s="35"/>
      <c r="P40" s="56"/>
      <c r="Q40" s="34"/>
      <c r="R40" s="34"/>
      <c r="S40" s="32"/>
      <c r="T40" s="33"/>
    </row>
    <row r="41" spans="1:20" x14ac:dyDescent="0.25">
      <c r="A41" s="47">
        <v>13</v>
      </c>
      <c r="B41" s="63">
        <f t="shared" si="0"/>
        <v>45740</v>
      </c>
      <c r="C41" s="35" t="str">
        <f>CONCATENATE("Blok ",C$59+5)</f>
        <v>Blok 6</v>
      </c>
      <c r="D41" s="36" t="s">
        <v>58</v>
      </c>
      <c r="E41" s="34"/>
      <c r="F41" s="34" t="s">
        <v>59</v>
      </c>
      <c r="G41" s="32"/>
      <c r="H41" s="33" t="s">
        <v>60</v>
      </c>
      <c r="I41" s="35" t="str">
        <f>CONCATENATE("Blok ",I$59+5)</f>
        <v>Blok 13</v>
      </c>
      <c r="J41" s="36" t="s">
        <v>58</v>
      </c>
      <c r="K41" s="34"/>
      <c r="L41" s="34" t="s">
        <v>59</v>
      </c>
      <c r="M41" s="32"/>
      <c r="N41" s="32" t="s">
        <v>60</v>
      </c>
      <c r="O41" s="35"/>
      <c r="P41" s="36"/>
      <c r="Q41" s="34"/>
      <c r="R41" s="34"/>
      <c r="S41" s="32"/>
      <c r="T41" s="33"/>
    </row>
    <row r="42" spans="1:20" x14ac:dyDescent="0.25">
      <c r="A42" s="47">
        <v>14</v>
      </c>
      <c r="B42" s="63">
        <f t="shared" si="0"/>
        <v>45747</v>
      </c>
      <c r="C42" s="35"/>
      <c r="D42" s="36" t="s">
        <v>59</v>
      </c>
      <c r="E42" s="34"/>
      <c r="F42" s="34" t="s">
        <v>60</v>
      </c>
      <c r="G42" s="32"/>
      <c r="H42" s="33" t="s">
        <v>61</v>
      </c>
      <c r="I42" s="35"/>
      <c r="J42" s="36" t="s">
        <v>59</v>
      </c>
      <c r="K42" s="34"/>
      <c r="L42" s="34" t="s">
        <v>60</v>
      </c>
      <c r="M42" s="32"/>
      <c r="N42" s="32" t="s">
        <v>61</v>
      </c>
      <c r="O42" s="35"/>
      <c r="P42" s="36"/>
      <c r="Q42" s="34"/>
      <c r="R42" s="34"/>
      <c r="S42" s="32"/>
      <c r="T42" s="33"/>
    </row>
    <row r="43" spans="1:20" x14ac:dyDescent="0.25">
      <c r="A43" s="47">
        <v>15</v>
      </c>
      <c r="B43" s="63">
        <f t="shared" si="0"/>
        <v>45754</v>
      </c>
      <c r="C43" s="35"/>
      <c r="D43" s="36" t="s">
        <v>60</v>
      </c>
      <c r="E43" s="34"/>
      <c r="F43" s="34" t="s">
        <v>61</v>
      </c>
      <c r="G43" s="23"/>
      <c r="H43" s="55" t="s">
        <v>62</v>
      </c>
      <c r="I43" s="35"/>
      <c r="J43" s="36" t="s">
        <v>60</v>
      </c>
      <c r="K43" s="34"/>
      <c r="L43" s="34" t="s">
        <v>61</v>
      </c>
      <c r="M43" s="23"/>
      <c r="N43" s="60" t="s">
        <v>62</v>
      </c>
      <c r="O43" s="35"/>
      <c r="P43" s="36"/>
      <c r="Q43" s="34"/>
      <c r="R43" s="34"/>
      <c r="S43" s="32"/>
      <c r="T43" s="62"/>
    </row>
    <row r="44" spans="1:20" x14ac:dyDescent="0.25">
      <c r="A44" s="47">
        <v>16</v>
      </c>
      <c r="B44" s="63">
        <f t="shared" si="0"/>
        <v>45761</v>
      </c>
      <c r="C44" s="35"/>
      <c r="D44" s="36" t="s">
        <v>61</v>
      </c>
      <c r="E44" s="22"/>
      <c r="F44" s="54" t="s">
        <v>62</v>
      </c>
      <c r="G44" s="51" t="str">
        <f>CONCATENATE("Blok ",C$59+6)</f>
        <v>Blok 7</v>
      </c>
      <c r="H44" s="52" t="s">
        <v>58</v>
      </c>
      <c r="I44" s="35"/>
      <c r="J44" s="36" t="s">
        <v>61</v>
      </c>
      <c r="K44" s="22"/>
      <c r="L44" s="54" t="s">
        <v>62</v>
      </c>
      <c r="M44" s="51" t="str">
        <f>CONCATENATE("Blok ",I$59+6)</f>
        <v>Blok 14</v>
      </c>
      <c r="N44" s="51" t="s">
        <v>58</v>
      </c>
      <c r="O44" s="35"/>
      <c r="P44" s="36"/>
      <c r="Q44" s="34"/>
      <c r="R44" s="61"/>
      <c r="S44" s="32"/>
      <c r="T44" s="33"/>
    </row>
    <row r="45" spans="1:20" x14ac:dyDescent="0.25">
      <c r="A45" s="47">
        <v>17</v>
      </c>
      <c r="B45" s="63">
        <f>B44+7</f>
        <v>45768</v>
      </c>
      <c r="C45" s="35"/>
      <c r="D45" s="56" t="s">
        <v>62</v>
      </c>
      <c r="E45" s="34" t="str">
        <f>CONCATENATE("Blok ",C$59+6)</f>
        <v>Blok 7</v>
      </c>
      <c r="F45" s="34" t="s">
        <v>58</v>
      </c>
      <c r="G45" s="32"/>
      <c r="H45" s="33" t="s">
        <v>59</v>
      </c>
      <c r="I45" s="35"/>
      <c r="J45" s="56" t="s">
        <v>62</v>
      </c>
      <c r="K45" s="34" t="str">
        <f>CONCATENATE("Blok ",I$59+6)</f>
        <v>Blok 14</v>
      </c>
      <c r="L45" s="34" t="s">
        <v>58</v>
      </c>
      <c r="M45" s="32"/>
      <c r="N45" s="32" t="s">
        <v>59</v>
      </c>
      <c r="O45" s="35"/>
      <c r="P45" s="56"/>
      <c r="Q45" s="34"/>
      <c r="R45" s="34"/>
      <c r="S45" s="32"/>
      <c r="T45" s="33"/>
    </row>
    <row r="46" spans="1:20" x14ac:dyDescent="0.25">
      <c r="A46" s="47">
        <v>18</v>
      </c>
      <c r="B46" s="63">
        <f t="shared" si="0"/>
        <v>45775</v>
      </c>
      <c r="C46" s="39" t="s">
        <v>66</v>
      </c>
      <c r="D46" s="31"/>
      <c r="E46" s="31" t="s">
        <v>66</v>
      </c>
      <c r="F46" s="31"/>
      <c r="G46" s="31" t="s">
        <v>66</v>
      </c>
      <c r="H46" s="38"/>
      <c r="I46" s="39" t="s">
        <v>66</v>
      </c>
      <c r="J46" s="31"/>
      <c r="K46" s="31" t="s">
        <v>66</v>
      </c>
      <c r="L46" s="31"/>
      <c r="M46" s="31" t="s">
        <v>66</v>
      </c>
      <c r="N46" s="31"/>
      <c r="O46" s="39" t="s">
        <v>66</v>
      </c>
      <c r="P46" s="31"/>
      <c r="Q46" s="31" t="s">
        <v>66</v>
      </c>
      <c r="R46" s="31"/>
      <c r="S46" s="31" t="s">
        <v>66</v>
      </c>
      <c r="T46" s="38"/>
    </row>
    <row r="47" spans="1:20" x14ac:dyDescent="0.25">
      <c r="A47" s="47">
        <v>19</v>
      </c>
      <c r="B47" s="63">
        <f t="shared" si="0"/>
        <v>45782</v>
      </c>
      <c r="C47" s="35" t="str">
        <f>CONCATENATE("Blok ",C$59+6)</f>
        <v>Blok 7</v>
      </c>
      <c r="D47" s="36" t="s">
        <v>58</v>
      </c>
      <c r="E47" s="34"/>
      <c r="F47" s="34" t="s">
        <v>59</v>
      </c>
      <c r="G47" s="32"/>
      <c r="H47" s="33" t="s">
        <v>60</v>
      </c>
      <c r="I47" s="35" t="str">
        <f>CONCATENATE("Blok ",I$59+6)</f>
        <v>Blok 14</v>
      </c>
      <c r="J47" s="36" t="s">
        <v>58</v>
      </c>
      <c r="K47" s="34"/>
      <c r="L47" s="34" t="s">
        <v>59</v>
      </c>
      <c r="M47" s="32"/>
      <c r="N47" s="32" t="s">
        <v>60</v>
      </c>
      <c r="O47" s="35"/>
      <c r="P47" s="36"/>
      <c r="Q47" s="34"/>
      <c r="R47" s="34"/>
      <c r="S47" s="32"/>
      <c r="T47" s="33"/>
    </row>
    <row r="48" spans="1:20" x14ac:dyDescent="0.25">
      <c r="A48" s="47">
        <v>20</v>
      </c>
      <c r="B48" s="63">
        <f t="shared" si="0"/>
        <v>45789</v>
      </c>
      <c r="C48" s="35"/>
      <c r="D48" s="36" t="s">
        <v>59</v>
      </c>
      <c r="E48" s="34"/>
      <c r="F48" s="34" t="s">
        <v>60</v>
      </c>
      <c r="G48" s="32"/>
      <c r="H48" s="33" t="s">
        <v>61</v>
      </c>
      <c r="I48" s="35"/>
      <c r="J48" s="36" t="s">
        <v>59</v>
      </c>
      <c r="K48" s="34"/>
      <c r="L48" s="34" t="s">
        <v>60</v>
      </c>
      <c r="M48" s="32"/>
      <c r="N48" s="32" t="s">
        <v>61</v>
      </c>
      <c r="O48" s="35"/>
      <c r="P48" s="36"/>
      <c r="Q48" s="34"/>
      <c r="R48" s="34"/>
      <c r="S48" s="32"/>
      <c r="T48" s="33"/>
    </row>
    <row r="49" spans="1:20" x14ac:dyDescent="0.25">
      <c r="A49" s="47">
        <v>21</v>
      </c>
      <c r="B49" s="63">
        <f t="shared" si="0"/>
        <v>45796</v>
      </c>
      <c r="C49" s="35"/>
      <c r="D49" s="36" t="s">
        <v>60</v>
      </c>
      <c r="E49" s="34"/>
      <c r="F49" s="34" t="s">
        <v>61</v>
      </c>
      <c r="G49" s="23"/>
      <c r="H49" s="55" t="s">
        <v>62</v>
      </c>
      <c r="I49" s="35"/>
      <c r="J49" s="36" t="s">
        <v>60</v>
      </c>
      <c r="K49" s="34"/>
      <c r="L49" s="34" t="s">
        <v>61</v>
      </c>
      <c r="M49" s="23"/>
      <c r="N49" s="60" t="s">
        <v>62</v>
      </c>
      <c r="O49" s="35"/>
      <c r="P49" s="36"/>
      <c r="Q49" s="34"/>
      <c r="R49" s="34"/>
      <c r="S49" s="32"/>
      <c r="T49" s="62"/>
    </row>
    <row r="50" spans="1:20" x14ac:dyDescent="0.25">
      <c r="A50" s="47">
        <v>22</v>
      </c>
      <c r="B50" s="63">
        <f t="shared" si="0"/>
        <v>45803</v>
      </c>
      <c r="C50" s="35"/>
      <c r="D50" s="36" t="s">
        <v>61</v>
      </c>
      <c r="E50" s="54"/>
      <c r="F50" s="54" t="s">
        <v>62</v>
      </c>
      <c r="G50" s="32"/>
      <c r="H50" s="33"/>
      <c r="I50" s="35"/>
      <c r="J50" s="36" t="s">
        <v>61</v>
      </c>
      <c r="K50" s="54"/>
      <c r="L50" s="54" t="s">
        <v>62</v>
      </c>
      <c r="M50" s="32"/>
      <c r="N50" s="32"/>
      <c r="O50" s="35"/>
      <c r="P50" s="36"/>
      <c r="Q50" s="61"/>
      <c r="R50" s="61"/>
      <c r="S50" s="32"/>
      <c r="T50" s="33"/>
    </row>
    <row r="51" spans="1:20" x14ac:dyDescent="0.25">
      <c r="A51" s="47">
        <v>23</v>
      </c>
      <c r="B51" s="63">
        <f t="shared" si="0"/>
        <v>45810</v>
      </c>
      <c r="C51" s="37"/>
      <c r="D51" s="53" t="s">
        <v>62</v>
      </c>
      <c r="E51" s="34"/>
      <c r="F51" s="34"/>
      <c r="G51" s="32"/>
      <c r="H51" s="33"/>
      <c r="I51" s="37"/>
      <c r="J51" s="53" t="s">
        <v>62</v>
      </c>
      <c r="K51" s="34"/>
      <c r="L51" s="34"/>
      <c r="M51" s="32"/>
      <c r="N51" s="32"/>
      <c r="O51" s="35"/>
      <c r="P51" s="56"/>
      <c r="Q51" s="34"/>
      <c r="R51" s="34"/>
      <c r="S51" s="32"/>
      <c r="T51" s="33"/>
    </row>
    <row r="52" spans="1:20" x14ac:dyDescent="0.25">
      <c r="A52" s="47">
        <v>24</v>
      </c>
      <c r="B52" s="63">
        <f t="shared" si="0"/>
        <v>45817</v>
      </c>
      <c r="C52" s="35"/>
      <c r="D52" s="36"/>
      <c r="E52" s="34"/>
      <c r="F52" s="34"/>
      <c r="G52" s="32"/>
      <c r="H52" s="33"/>
      <c r="I52" s="35"/>
      <c r="J52" s="36"/>
      <c r="K52" s="34"/>
      <c r="L52" s="34"/>
      <c r="M52" s="32"/>
      <c r="N52" s="32"/>
      <c r="O52" s="35"/>
      <c r="P52" s="36"/>
      <c r="Q52" s="34"/>
      <c r="R52" s="34"/>
      <c r="S52" s="32"/>
      <c r="T52" s="33"/>
    </row>
    <row r="53" spans="1:20" x14ac:dyDescent="0.25">
      <c r="A53" s="47">
        <v>25</v>
      </c>
      <c r="B53" s="63">
        <f t="shared" si="0"/>
        <v>45824</v>
      </c>
      <c r="C53" s="35"/>
      <c r="D53" s="36"/>
      <c r="E53" s="34"/>
      <c r="F53" s="34"/>
      <c r="G53" s="32"/>
      <c r="H53" s="33"/>
      <c r="I53" s="35"/>
      <c r="J53" s="36"/>
      <c r="K53" s="34"/>
      <c r="L53" s="34"/>
      <c r="M53" s="32"/>
      <c r="N53" s="32"/>
      <c r="O53" s="35"/>
      <c r="P53" s="36"/>
      <c r="Q53" s="34"/>
      <c r="R53" s="34"/>
      <c r="S53" s="32"/>
      <c r="T53" s="33"/>
    </row>
    <row r="54" spans="1:20" x14ac:dyDescent="0.25">
      <c r="A54" s="47">
        <f>A53+1</f>
        <v>26</v>
      </c>
      <c r="B54" s="63">
        <f t="shared" si="0"/>
        <v>45831</v>
      </c>
      <c r="C54" s="35"/>
      <c r="D54" s="36"/>
      <c r="E54" s="34"/>
      <c r="F54" s="34"/>
      <c r="G54" s="32"/>
      <c r="H54" s="33"/>
      <c r="I54" s="35"/>
      <c r="J54" s="36"/>
      <c r="K54" s="34"/>
      <c r="L54" s="34"/>
      <c r="M54" s="32"/>
      <c r="N54" s="32"/>
      <c r="O54" s="35"/>
      <c r="P54" s="36"/>
      <c r="Q54" s="34"/>
      <c r="R54" s="34"/>
      <c r="S54" s="32"/>
      <c r="T54" s="33"/>
    </row>
    <row r="55" spans="1:20" x14ac:dyDescent="0.25">
      <c r="A55" s="47">
        <f t="shared" ref="A55:A57" si="1">A54+1</f>
        <v>27</v>
      </c>
      <c r="B55" s="63">
        <f t="shared" si="0"/>
        <v>45838</v>
      </c>
      <c r="C55" s="35"/>
      <c r="D55" s="36"/>
      <c r="E55" s="34"/>
      <c r="F55" s="34"/>
      <c r="G55" s="32"/>
      <c r="H55" s="33"/>
      <c r="I55" s="35"/>
      <c r="J55" s="36"/>
      <c r="K55" s="34"/>
      <c r="L55" s="34"/>
      <c r="M55" s="32"/>
      <c r="N55" s="33"/>
      <c r="O55" s="35"/>
      <c r="P55" s="36"/>
      <c r="Q55" s="34"/>
      <c r="R55" s="34"/>
      <c r="S55" s="32"/>
      <c r="T55" s="33"/>
    </row>
    <row r="56" spans="1:20" x14ac:dyDescent="0.25">
      <c r="A56" s="47">
        <f t="shared" si="1"/>
        <v>28</v>
      </c>
      <c r="B56" s="63">
        <f t="shared" si="0"/>
        <v>45845</v>
      </c>
      <c r="C56" s="35"/>
      <c r="D56" s="36"/>
      <c r="E56" s="34"/>
      <c r="F56" s="34"/>
      <c r="G56" s="30" t="s">
        <v>68</v>
      </c>
      <c r="H56" s="40"/>
      <c r="I56" s="35"/>
      <c r="J56" s="36"/>
      <c r="K56" s="34"/>
      <c r="L56" s="34"/>
      <c r="M56" s="30" t="s">
        <v>68</v>
      </c>
      <c r="N56" s="40"/>
      <c r="O56" s="35"/>
      <c r="P56" s="36"/>
      <c r="Q56" s="34"/>
      <c r="R56" s="34"/>
      <c r="S56" s="30" t="s">
        <v>68</v>
      </c>
      <c r="T56" s="40"/>
    </row>
    <row r="57" spans="1:20" x14ac:dyDescent="0.25">
      <c r="A57" s="47">
        <f t="shared" si="1"/>
        <v>29</v>
      </c>
      <c r="B57" s="63">
        <f t="shared" si="0"/>
        <v>45852</v>
      </c>
      <c r="C57" s="29" t="s">
        <v>68</v>
      </c>
      <c r="D57" s="30"/>
      <c r="E57" s="34"/>
      <c r="F57" s="34"/>
      <c r="G57" s="30"/>
      <c r="H57" s="40"/>
      <c r="I57" s="29" t="s">
        <v>68</v>
      </c>
      <c r="J57" s="30"/>
      <c r="K57" s="34"/>
      <c r="L57" s="34"/>
      <c r="M57" s="30"/>
      <c r="N57" s="40"/>
      <c r="O57" s="29" t="s">
        <v>68</v>
      </c>
      <c r="P57" s="30"/>
      <c r="Q57" s="34"/>
      <c r="R57" s="34"/>
      <c r="S57" s="30"/>
      <c r="T57" s="40"/>
    </row>
    <row r="58" spans="1:20" ht="15.75" thickBot="1" x14ac:dyDescent="0.3">
      <c r="A58" s="48">
        <f t="shared" ref="A58" si="2">A57+1</f>
        <v>30</v>
      </c>
      <c r="B58" s="64">
        <f t="shared" ref="B58" si="3">B57+7</f>
        <v>45859</v>
      </c>
      <c r="C58" s="41"/>
      <c r="D58" s="42"/>
      <c r="E58" s="43" t="s">
        <v>68</v>
      </c>
      <c r="F58" s="43"/>
      <c r="G58" s="42"/>
      <c r="H58" s="44"/>
      <c r="I58" s="41"/>
      <c r="J58" s="42"/>
      <c r="K58" s="43" t="s">
        <v>68</v>
      </c>
      <c r="L58" s="43"/>
      <c r="M58" s="42"/>
      <c r="N58" s="44"/>
      <c r="O58" s="41"/>
      <c r="P58" s="42"/>
      <c r="Q58" s="43" t="s">
        <v>68</v>
      </c>
      <c r="R58" s="43"/>
      <c r="S58" s="42"/>
      <c r="T58" s="44"/>
    </row>
    <row r="59" spans="1:20" s="71" customFormat="1" x14ac:dyDescent="0.25">
      <c r="C59" s="71">
        <v>1</v>
      </c>
      <c r="I59" s="71">
        <v>8</v>
      </c>
      <c r="O59" s="71">
        <v>15</v>
      </c>
    </row>
  </sheetData>
  <mergeCells count="65">
    <mergeCell ref="C7:T7"/>
    <mergeCell ref="Q37:R37"/>
    <mergeCell ref="S37:T37"/>
    <mergeCell ref="O46:P46"/>
    <mergeCell ref="Q46:R46"/>
    <mergeCell ref="S46:T46"/>
    <mergeCell ref="S56:T58"/>
    <mergeCell ref="O57:P58"/>
    <mergeCell ref="Q58:R58"/>
    <mergeCell ref="O20:P20"/>
    <mergeCell ref="Q20:R20"/>
    <mergeCell ref="O28:P29"/>
    <mergeCell ref="Q28:R29"/>
    <mergeCell ref="S28:T29"/>
    <mergeCell ref="O36:P36"/>
    <mergeCell ref="M56:N58"/>
    <mergeCell ref="I57:J58"/>
    <mergeCell ref="K58:L58"/>
    <mergeCell ref="O8:T8"/>
    <mergeCell ref="O9:P9"/>
    <mergeCell ref="Q9:R9"/>
    <mergeCell ref="S9:T9"/>
    <mergeCell ref="O10:P11"/>
    <mergeCell ref="Q10:R10"/>
    <mergeCell ref="S19:T19"/>
    <mergeCell ref="I36:J36"/>
    <mergeCell ref="K37:L37"/>
    <mergeCell ref="M37:N37"/>
    <mergeCell ref="I46:J46"/>
    <mergeCell ref="K46:L46"/>
    <mergeCell ref="M46:N46"/>
    <mergeCell ref="M19:N19"/>
    <mergeCell ref="I20:J20"/>
    <mergeCell ref="K20:L20"/>
    <mergeCell ref="I28:J29"/>
    <mergeCell ref="K28:L29"/>
    <mergeCell ref="M28:N29"/>
    <mergeCell ref="I8:N8"/>
    <mergeCell ref="I9:J9"/>
    <mergeCell ref="K9:L9"/>
    <mergeCell ref="M9:N9"/>
    <mergeCell ref="I10:J11"/>
    <mergeCell ref="K10:L10"/>
    <mergeCell ref="C57:D58"/>
    <mergeCell ref="E58:F58"/>
    <mergeCell ref="G56:H58"/>
    <mergeCell ref="C8:H8"/>
    <mergeCell ref="A8:B8"/>
    <mergeCell ref="E37:F37"/>
    <mergeCell ref="G37:H37"/>
    <mergeCell ref="C46:D46"/>
    <mergeCell ref="E46:F46"/>
    <mergeCell ref="G46:H46"/>
    <mergeCell ref="C10:D11"/>
    <mergeCell ref="E10:F10"/>
    <mergeCell ref="C28:D29"/>
    <mergeCell ref="E28:F29"/>
    <mergeCell ref="G28:H29"/>
    <mergeCell ref="C36:D36"/>
    <mergeCell ref="C9:D9"/>
    <mergeCell ref="G9:H9"/>
    <mergeCell ref="E9:F9"/>
    <mergeCell ref="G19:H19"/>
    <mergeCell ref="C20:D20"/>
    <mergeCell ref="E20:F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89260-2093-492C-9A70-995E3263E6B2}">
  <dimension ref="A7:T59"/>
  <sheetViews>
    <sheetView topLeftCell="A7" workbookViewId="0"/>
  </sheetViews>
  <sheetFormatPr defaultRowHeight="15" x14ac:dyDescent="0.25"/>
  <cols>
    <col min="2" max="2" width="17.85546875" bestFit="1" customWidth="1"/>
    <col min="3" max="20" width="11.42578125" customWidth="1"/>
  </cols>
  <sheetData>
    <row r="7" spans="1:20" ht="32.25" thickBot="1" x14ac:dyDescent="0.55000000000000004">
      <c r="C7" s="57" t="s">
        <v>72</v>
      </c>
      <c r="D7" s="57"/>
      <c r="E7" s="57"/>
      <c r="F7" s="57"/>
      <c r="G7" s="57"/>
      <c r="H7" s="57"/>
      <c r="I7" s="57"/>
      <c r="J7" s="57"/>
      <c r="K7" s="57"/>
      <c r="L7" s="57"/>
      <c r="M7" s="57"/>
      <c r="N7" s="57"/>
      <c r="O7" s="57"/>
      <c r="P7" s="57"/>
      <c r="Q7" s="57"/>
      <c r="R7" s="57"/>
      <c r="S7" s="57"/>
      <c r="T7" s="57"/>
    </row>
    <row r="8" spans="1:20" ht="31.5" x14ac:dyDescent="0.5">
      <c r="A8" s="49">
        <v>1</v>
      </c>
      <c r="B8" s="50"/>
      <c r="C8" s="24" t="s">
        <v>69</v>
      </c>
      <c r="D8" s="25"/>
      <c r="E8" s="25"/>
      <c r="F8" s="25"/>
      <c r="G8" s="25"/>
      <c r="H8" s="26"/>
      <c r="I8" s="24" t="s">
        <v>70</v>
      </c>
      <c r="J8" s="25"/>
      <c r="K8" s="25"/>
      <c r="L8" s="25"/>
      <c r="M8" s="25"/>
      <c r="N8" s="26"/>
      <c r="O8" s="24" t="s">
        <v>71</v>
      </c>
      <c r="P8" s="25"/>
      <c r="Q8" s="25"/>
      <c r="R8" s="25"/>
      <c r="S8" s="25"/>
      <c r="T8" s="26"/>
    </row>
    <row r="9" spans="1:20" x14ac:dyDescent="0.25">
      <c r="A9" s="45" t="s">
        <v>54</v>
      </c>
      <c r="B9" s="46" t="s">
        <v>63</v>
      </c>
      <c r="C9" s="27" t="s">
        <v>55</v>
      </c>
      <c r="D9" s="19"/>
      <c r="E9" s="20" t="s">
        <v>56</v>
      </c>
      <c r="F9" s="20"/>
      <c r="G9" s="21" t="s">
        <v>57</v>
      </c>
      <c r="H9" s="28"/>
      <c r="I9" s="27" t="s">
        <v>55</v>
      </c>
      <c r="J9" s="19"/>
      <c r="K9" s="20" t="s">
        <v>56</v>
      </c>
      <c r="L9" s="20"/>
      <c r="M9" s="21" t="s">
        <v>57</v>
      </c>
      <c r="N9" s="28"/>
      <c r="O9" s="27" t="s">
        <v>55</v>
      </c>
      <c r="P9" s="19"/>
      <c r="Q9" s="20" t="s">
        <v>56</v>
      </c>
      <c r="R9" s="20"/>
      <c r="S9" s="21" t="s">
        <v>57</v>
      </c>
      <c r="T9" s="28"/>
    </row>
    <row r="10" spans="1:20" x14ac:dyDescent="0.25">
      <c r="A10" s="47">
        <v>34</v>
      </c>
      <c r="B10" s="63">
        <v>45887</v>
      </c>
      <c r="C10" s="65" t="s">
        <v>68</v>
      </c>
      <c r="D10" s="66"/>
      <c r="E10" s="66" t="s">
        <v>68</v>
      </c>
      <c r="F10" s="66"/>
      <c r="G10" s="32" t="str">
        <f>CONCATENATE("Blok ",C$59)</f>
        <v>Blok 1</v>
      </c>
      <c r="H10" s="33" t="s">
        <v>58</v>
      </c>
      <c r="I10" s="65" t="s">
        <v>68</v>
      </c>
      <c r="J10" s="66"/>
      <c r="K10" s="66" t="s">
        <v>68</v>
      </c>
      <c r="L10" s="66"/>
      <c r="M10" s="32" t="str">
        <f>CONCATENATE("Blok ",I$59)</f>
        <v>Blok 8</v>
      </c>
      <c r="N10" s="33" t="s">
        <v>58</v>
      </c>
      <c r="O10" s="65" t="s">
        <v>68</v>
      </c>
      <c r="P10" s="66"/>
      <c r="Q10" s="66" t="s">
        <v>68</v>
      </c>
      <c r="R10" s="66"/>
      <c r="S10" s="32" t="str">
        <f>CONCATENATE("Blok ",O$59)</f>
        <v>Blok 15</v>
      </c>
      <c r="T10" s="33" t="s">
        <v>58</v>
      </c>
    </row>
    <row r="11" spans="1:20" x14ac:dyDescent="0.25">
      <c r="A11" s="47">
        <v>35</v>
      </c>
      <c r="B11" s="63">
        <f>B10+7</f>
        <v>45894</v>
      </c>
      <c r="C11" s="35" t="str">
        <f>CONCATENATE("Blok ",C$59)</f>
        <v>Blok 1</v>
      </c>
      <c r="D11" s="36" t="s">
        <v>58</v>
      </c>
      <c r="E11" s="30"/>
      <c r="F11" s="30"/>
      <c r="G11" s="32"/>
      <c r="H11" s="33" t="s">
        <v>59</v>
      </c>
      <c r="I11" s="35" t="str">
        <f>CONCATENATE("Blok ",I$59)</f>
        <v>Blok 8</v>
      </c>
      <c r="J11" s="36" t="s">
        <v>58</v>
      </c>
      <c r="K11" s="30"/>
      <c r="L11" s="30"/>
      <c r="M11" s="32"/>
      <c r="N11" s="33" t="s">
        <v>59</v>
      </c>
      <c r="O11" s="35" t="str">
        <f>CONCATENATE("Blok ",O$59)</f>
        <v>Blok 15</v>
      </c>
      <c r="P11" s="36" t="s">
        <v>58</v>
      </c>
      <c r="Q11" s="30"/>
      <c r="R11" s="30"/>
      <c r="S11" s="32"/>
      <c r="T11" s="33" t="s">
        <v>59</v>
      </c>
    </row>
    <row r="12" spans="1:20" x14ac:dyDescent="0.25">
      <c r="A12" s="47">
        <v>36</v>
      </c>
      <c r="B12" s="63">
        <f t="shared" ref="B12:B58" si="0">B11+7</f>
        <v>45901</v>
      </c>
      <c r="C12" s="35"/>
      <c r="D12" s="36" t="s">
        <v>59</v>
      </c>
      <c r="E12" s="34" t="str">
        <f>CONCATENATE("Blok ",C$59)</f>
        <v>Blok 1</v>
      </c>
      <c r="F12" s="34" t="s">
        <v>58</v>
      </c>
      <c r="G12" s="32"/>
      <c r="H12" s="33" t="s">
        <v>60</v>
      </c>
      <c r="I12" s="35"/>
      <c r="J12" s="36" t="s">
        <v>59</v>
      </c>
      <c r="K12" s="34" t="str">
        <f>CONCATENATE("Blok ",I$59)</f>
        <v>Blok 8</v>
      </c>
      <c r="L12" s="34" t="s">
        <v>58</v>
      </c>
      <c r="M12" s="32"/>
      <c r="N12" s="33" t="s">
        <v>60</v>
      </c>
      <c r="O12" s="35"/>
      <c r="P12" s="36" t="s">
        <v>59</v>
      </c>
      <c r="Q12" s="34" t="str">
        <f>CONCATENATE("Blok ",O$59)</f>
        <v>Blok 15</v>
      </c>
      <c r="R12" s="34" t="s">
        <v>58</v>
      </c>
      <c r="S12" s="32"/>
      <c r="T12" s="33" t="s">
        <v>60</v>
      </c>
    </row>
    <row r="13" spans="1:20" x14ac:dyDescent="0.25">
      <c r="A13" s="47">
        <v>37</v>
      </c>
      <c r="B13" s="63">
        <f t="shared" si="0"/>
        <v>45908</v>
      </c>
      <c r="C13" s="35"/>
      <c r="D13" s="36" t="s">
        <v>60</v>
      </c>
      <c r="E13" s="34"/>
      <c r="F13" s="34" t="s">
        <v>59</v>
      </c>
      <c r="G13" s="32"/>
      <c r="H13" s="33" t="s">
        <v>61</v>
      </c>
      <c r="I13" s="35"/>
      <c r="J13" s="36" t="s">
        <v>60</v>
      </c>
      <c r="K13" s="34"/>
      <c r="L13" s="34" t="s">
        <v>59</v>
      </c>
      <c r="M13" s="32"/>
      <c r="N13" s="33" t="s">
        <v>61</v>
      </c>
      <c r="O13" s="35"/>
      <c r="P13" s="36" t="s">
        <v>60</v>
      </c>
      <c r="Q13" s="34"/>
      <c r="R13" s="34" t="s">
        <v>59</v>
      </c>
      <c r="S13" s="32"/>
      <c r="T13" s="33" t="s">
        <v>61</v>
      </c>
    </row>
    <row r="14" spans="1:20" x14ac:dyDescent="0.25">
      <c r="A14" s="47">
        <v>38</v>
      </c>
      <c r="B14" s="63">
        <f t="shared" si="0"/>
        <v>45915</v>
      </c>
      <c r="C14" s="35"/>
      <c r="D14" s="36" t="s">
        <v>61</v>
      </c>
      <c r="E14" s="34"/>
      <c r="F14" s="34" t="s">
        <v>60</v>
      </c>
      <c r="G14" s="23"/>
      <c r="H14" s="55" t="s">
        <v>62</v>
      </c>
      <c r="I14" s="35"/>
      <c r="J14" s="36" t="s">
        <v>61</v>
      </c>
      <c r="K14" s="34"/>
      <c r="L14" s="34" t="s">
        <v>60</v>
      </c>
      <c r="M14" s="23"/>
      <c r="N14" s="55" t="s">
        <v>62</v>
      </c>
      <c r="O14" s="35"/>
      <c r="P14" s="36" t="s">
        <v>61</v>
      </c>
      <c r="Q14" s="34"/>
      <c r="R14" s="34" t="s">
        <v>60</v>
      </c>
      <c r="S14" s="23"/>
      <c r="T14" s="55" t="s">
        <v>62</v>
      </c>
    </row>
    <row r="15" spans="1:20" x14ac:dyDescent="0.25">
      <c r="A15" s="47">
        <v>39</v>
      </c>
      <c r="B15" s="63">
        <f t="shared" si="0"/>
        <v>45922</v>
      </c>
      <c r="C15" s="37"/>
      <c r="D15" s="53" t="s">
        <v>62</v>
      </c>
      <c r="E15" s="34"/>
      <c r="F15" s="34" t="s">
        <v>61</v>
      </c>
      <c r="G15" s="32" t="str">
        <f>CONCATENATE("Blok ",C$59+1)</f>
        <v>Blok 2</v>
      </c>
      <c r="H15" s="33" t="s">
        <v>58</v>
      </c>
      <c r="I15" s="37"/>
      <c r="J15" s="53" t="s">
        <v>62</v>
      </c>
      <c r="K15" s="34"/>
      <c r="L15" s="34" t="s">
        <v>61</v>
      </c>
      <c r="M15" s="32" t="str">
        <f>CONCATENATE("Blok ",I$59+1)</f>
        <v>Blok 9</v>
      </c>
      <c r="N15" s="33" t="s">
        <v>58</v>
      </c>
      <c r="O15" s="37"/>
      <c r="P15" s="53" t="s">
        <v>62</v>
      </c>
      <c r="Q15" s="34"/>
      <c r="R15" s="34" t="s">
        <v>61</v>
      </c>
      <c r="S15" s="32" t="str">
        <f>CONCATENATE("Blok ",O$59+1)</f>
        <v>Blok 16</v>
      </c>
      <c r="T15" s="33" t="s">
        <v>58</v>
      </c>
    </row>
    <row r="16" spans="1:20" x14ac:dyDescent="0.25">
      <c r="A16" s="47">
        <v>40</v>
      </c>
      <c r="B16" s="63">
        <f t="shared" si="0"/>
        <v>45929</v>
      </c>
      <c r="C16" s="35" t="str">
        <f>CONCATENATE("Blok ",C$59+1)</f>
        <v>Blok 2</v>
      </c>
      <c r="D16" s="36" t="s">
        <v>58</v>
      </c>
      <c r="E16" s="22"/>
      <c r="F16" s="54" t="s">
        <v>62</v>
      </c>
      <c r="G16" s="32"/>
      <c r="H16" s="33" t="s">
        <v>59</v>
      </c>
      <c r="I16" s="35" t="str">
        <f>CONCATENATE("Blok ",I$59+1)</f>
        <v>Blok 9</v>
      </c>
      <c r="J16" s="36" t="s">
        <v>58</v>
      </c>
      <c r="K16" s="22"/>
      <c r="L16" s="54" t="s">
        <v>62</v>
      </c>
      <c r="M16" s="32"/>
      <c r="N16" s="33" t="s">
        <v>59</v>
      </c>
      <c r="O16" s="35" t="str">
        <f>CONCATENATE("Blok ",O$59+1)</f>
        <v>Blok 16</v>
      </c>
      <c r="P16" s="36" t="s">
        <v>58</v>
      </c>
      <c r="Q16" s="22"/>
      <c r="R16" s="54" t="s">
        <v>62</v>
      </c>
      <c r="S16" s="32"/>
      <c r="T16" s="33" t="s">
        <v>59</v>
      </c>
    </row>
    <row r="17" spans="1:20" x14ac:dyDescent="0.25">
      <c r="A17" s="47">
        <v>41</v>
      </c>
      <c r="B17" s="63">
        <f t="shared" si="0"/>
        <v>45936</v>
      </c>
      <c r="C17" s="35"/>
      <c r="D17" s="36" t="s">
        <v>59</v>
      </c>
      <c r="E17" s="34" t="str">
        <f>CONCATENATE("Blok ",C$59+1)</f>
        <v>Blok 2</v>
      </c>
      <c r="F17" s="34" t="s">
        <v>58</v>
      </c>
      <c r="G17" s="32"/>
      <c r="H17" s="33" t="s">
        <v>60</v>
      </c>
      <c r="I17" s="35"/>
      <c r="J17" s="36" t="s">
        <v>59</v>
      </c>
      <c r="K17" s="34" t="str">
        <f>CONCATENATE("Blok ",I$59+1)</f>
        <v>Blok 9</v>
      </c>
      <c r="L17" s="34" t="s">
        <v>58</v>
      </c>
      <c r="M17" s="32"/>
      <c r="N17" s="33" t="s">
        <v>60</v>
      </c>
      <c r="O17" s="35"/>
      <c r="P17" s="36" t="s">
        <v>59</v>
      </c>
      <c r="Q17" s="34" t="str">
        <f>CONCATENATE("Blok ",O$59+1)</f>
        <v>Blok 16</v>
      </c>
      <c r="R17" s="34" t="s">
        <v>58</v>
      </c>
      <c r="S17" s="32"/>
      <c r="T17" s="33" t="s">
        <v>60</v>
      </c>
    </row>
    <row r="18" spans="1:20" x14ac:dyDescent="0.25">
      <c r="A18" s="47">
        <v>42</v>
      </c>
      <c r="B18" s="63">
        <f t="shared" si="0"/>
        <v>45943</v>
      </c>
      <c r="C18" s="35"/>
      <c r="D18" s="36" t="s">
        <v>60</v>
      </c>
      <c r="E18" s="34"/>
      <c r="F18" s="34" t="s">
        <v>59</v>
      </c>
      <c r="G18" s="31" t="s">
        <v>64</v>
      </c>
      <c r="H18" s="38"/>
      <c r="I18" s="35"/>
      <c r="J18" s="36" t="s">
        <v>60</v>
      </c>
      <c r="K18" s="34"/>
      <c r="L18" s="34" t="s">
        <v>59</v>
      </c>
      <c r="M18" s="31" t="s">
        <v>64</v>
      </c>
      <c r="N18" s="38"/>
      <c r="O18" s="35"/>
      <c r="P18" s="36" t="s">
        <v>60</v>
      </c>
      <c r="Q18" s="34"/>
      <c r="R18" s="34" t="s">
        <v>59</v>
      </c>
      <c r="S18" s="31" t="s">
        <v>64</v>
      </c>
      <c r="T18" s="38"/>
    </row>
    <row r="19" spans="1:20" x14ac:dyDescent="0.25">
      <c r="A19" s="47">
        <v>43</v>
      </c>
      <c r="B19" s="63">
        <f t="shared" si="0"/>
        <v>45950</v>
      </c>
      <c r="C19" s="39" t="s">
        <v>64</v>
      </c>
      <c r="D19" s="31"/>
      <c r="E19" s="31" t="s">
        <v>64</v>
      </c>
      <c r="F19" s="31"/>
      <c r="G19" s="32"/>
      <c r="H19" s="33" t="s">
        <v>61</v>
      </c>
      <c r="I19" s="39" t="s">
        <v>64</v>
      </c>
      <c r="J19" s="31"/>
      <c r="K19" s="31" t="s">
        <v>64</v>
      </c>
      <c r="L19" s="31"/>
      <c r="M19" s="32"/>
      <c r="N19" s="33" t="s">
        <v>61</v>
      </c>
      <c r="O19" s="39" t="s">
        <v>64</v>
      </c>
      <c r="P19" s="31"/>
      <c r="Q19" s="31" t="s">
        <v>64</v>
      </c>
      <c r="R19" s="31"/>
      <c r="S19" s="32"/>
      <c r="T19" s="33" t="s">
        <v>61</v>
      </c>
    </row>
    <row r="20" spans="1:20" x14ac:dyDescent="0.25">
      <c r="A20" s="47">
        <v>44</v>
      </c>
      <c r="B20" s="63">
        <f t="shared" si="0"/>
        <v>45957</v>
      </c>
      <c r="C20" s="35"/>
      <c r="D20" s="36" t="s">
        <v>61</v>
      </c>
      <c r="E20" s="34"/>
      <c r="F20" s="34" t="s">
        <v>60</v>
      </c>
      <c r="G20" s="23"/>
      <c r="H20" s="55" t="s">
        <v>62</v>
      </c>
      <c r="I20" s="35"/>
      <c r="J20" s="36" t="s">
        <v>61</v>
      </c>
      <c r="K20" s="34"/>
      <c r="L20" s="34" t="s">
        <v>60</v>
      </c>
      <c r="M20" s="23"/>
      <c r="N20" s="55" t="s">
        <v>62</v>
      </c>
      <c r="O20" s="35"/>
      <c r="P20" s="36" t="s">
        <v>61</v>
      </c>
      <c r="Q20" s="34"/>
      <c r="R20" s="34" t="s">
        <v>60</v>
      </c>
      <c r="S20" s="23"/>
      <c r="T20" s="55" t="s">
        <v>62</v>
      </c>
    </row>
    <row r="21" spans="1:20" x14ac:dyDescent="0.25">
      <c r="A21" s="47">
        <v>45</v>
      </c>
      <c r="B21" s="63">
        <f t="shared" si="0"/>
        <v>45964</v>
      </c>
      <c r="C21" s="37"/>
      <c r="D21" s="53" t="s">
        <v>62</v>
      </c>
      <c r="E21" s="34"/>
      <c r="F21" s="34" t="s">
        <v>61</v>
      </c>
      <c r="G21" s="32" t="str">
        <f>CONCATENATE("Blok ",C$59+2)</f>
        <v>Blok 3</v>
      </c>
      <c r="H21" s="33" t="s">
        <v>58</v>
      </c>
      <c r="I21" s="37"/>
      <c r="J21" s="53" t="s">
        <v>62</v>
      </c>
      <c r="K21" s="34"/>
      <c r="L21" s="34" t="s">
        <v>61</v>
      </c>
      <c r="M21" s="32" t="str">
        <f>CONCATENATE("Blok ",I$59+2)</f>
        <v>Blok 10</v>
      </c>
      <c r="N21" s="33" t="s">
        <v>58</v>
      </c>
      <c r="O21" s="37"/>
      <c r="P21" s="53" t="s">
        <v>62</v>
      </c>
      <c r="Q21" s="34"/>
      <c r="R21" s="34" t="s">
        <v>61</v>
      </c>
      <c r="S21" s="32"/>
      <c r="T21" s="33"/>
    </row>
    <row r="22" spans="1:20" x14ac:dyDescent="0.25">
      <c r="A22" s="47">
        <v>46</v>
      </c>
      <c r="B22" s="63">
        <f t="shared" si="0"/>
        <v>45971</v>
      </c>
      <c r="C22" s="35" t="str">
        <f>CONCATENATE("Blok ",C$59+2)</f>
        <v>Blok 3</v>
      </c>
      <c r="D22" s="36" t="s">
        <v>58</v>
      </c>
      <c r="E22" s="22"/>
      <c r="F22" s="54" t="s">
        <v>62</v>
      </c>
      <c r="G22" s="32"/>
      <c r="H22" s="33" t="s">
        <v>59</v>
      </c>
      <c r="I22" s="35" t="str">
        <f>CONCATENATE("Blok ",I$59+2)</f>
        <v>Blok 10</v>
      </c>
      <c r="J22" s="36" t="s">
        <v>58</v>
      </c>
      <c r="K22" s="22"/>
      <c r="L22" s="54" t="s">
        <v>62</v>
      </c>
      <c r="M22" s="32"/>
      <c r="N22" s="33" t="s">
        <v>59</v>
      </c>
      <c r="O22" s="35"/>
      <c r="P22" s="36"/>
      <c r="Q22" s="22"/>
      <c r="R22" s="54" t="s">
        <v>62</v>
      </c>
      <c r="S22" s="32"/>
      <c r="T22" s="33"/>
    </row>
    <row r="23" spans="1:20" x14ac:dyDescent="0.25">
      <c r="A23" s="47">
        <v>47</v>
      </c>
      <c r="B23" s="63">
        <f t="shared" si="0"/>
        <v>45978</v>
      </c>
      <c r="C23" s="35"/>
      <c r="D23" s="36" t="s">
        <v>59</v>
      </c>
      <c r="E23" s="34" t="str">
        <f>CONCATENATE("Blok ",C$59+2)</f>
        <v>Blok 3</v>
      </c>
      <c r="F23" s="34" t="s">
        <v>58</v>
      </c>
      <c r="G23" s="32"/>
      <c r="H23" s="33" t="s">
        <v>60</v>
      </c>
      <c r="I23" s="35"/>
      <c r="J23" s="36" t="s">
        <v>59</v>
      </c>
      <c r="K23" s="34" t="str">
        <f>CONCATENATE("Blok ",I$59+2)</f>
        <v>Blok 10</v>
      </c>
      <c r="L23" s="34" t="s">
        <v>58</v>
      </c>
      <c r="M23" s="32"/>
      <c r="N23" s="33" t="s">
        <v>60</v>
      </c>
      <c r="O23" s="35"/>
      <c r="P23" s="36"/>
      <c r="Q23" s="34"/>
      <c r="R23" s="34"/>
      <c r="S23" s="32"/>
      <c r="T23" s="33"/>
    </row>
    <row r="24" spans="1:20" x14ac:dyDescent="0.25">
      <c r="A24" s="47">
        <v>48</v>
      </c>
      <c r="B24" s="63">
        <f t="shared" si="0"/>
        <v>45985</v>
      </c>
      <c r="C24" s="35"/>
      <c r="D24" s="36" t="s">
        <v>60</v>
      </c>
      <c r="E24" s="34"/>
      <c r="F24" s="34" t="s">
        <v>59</v>
      </c>
      <c r="G24" s="67"/>
      <c r="H24" s="69" t="s">
        <v>61</v>
      </c>
      <c r="I24" s="35"/>
      <c r="J24" s="36" t="s">
        <v>60</v>
      </c>
      <c r="K24" s="34"/>
      <c r="L24" s="34" t="s">
        <v>59</v>
      </c>
      <c r="M24" s="67"/>
      <c r="N24" s="69" t="s">
        <v>61</v>
      </c>
      <c r="O24" s="35"/>
      <c r="P24" s="36"/>
      <c r="Q24" s="34"/>
      <c r="R24" s="34"/>
      <c r="S24" s="32"/>
      <c r="T24" s="33"/>
    </row>
    <row r="25" spans="1:20" x14ac:dyDescent="0.25">
      <c r="A25" s="47">
        <v>49</v>
      </c>
      <c r="B25" s="63">
        <f t="shared" si="0"/>
        <v>45992</v>
      </c>
      <c r="C25" s="35"/>
      <c r="D25" s="36" t="s">
        <v>61</v>
      </c>
      <c r="E25" s="34"/>
      <c r="F25" s="34" t="s">
        <v>60</v>
      </c>
      <c r="G25" s="68"/>
      <c r="H25" s="55" t="s">
        <v>62</v>
      </c>
      <c r="I25" s="35"/>
      <c r="J25" s="36" t="s">
        <v>61</v>
      </c>
      <c r="K25" s="34"/>
      <c r="L25" s="34" t="s">
        <v>60</v>
      </c>
      <c r="M25" s="68"/>
      <c r="N25" s="55" t="s">
        <v>62</v>
      </c>
      <c r="O25" s="35"/>
      <c r="P25" s="36"/>
      <c r="Q25" s="34"/>
      <c r="R25" s="34"/>
      <c r="S25" s="32"/>
      <c r="T25" s="62"/>
    </row>
    <row r="26" spans="1:20" x14ac:dyDescent="0.25">
      <c r="A26" s="47">
        <v>50</v>
      </c>
      <c r="B26" s="63">
        <f t="shared" si="0"/>
        <v>45999</v>
      </c>
      <c r="C26" s="37"/>
      <c r="D26" s="53" t="s">
        <v>62</v>
      </c>
      <c r="E26" s="34"/>
      <c r="F26" s="34" t="s">
        <v>61</v>
      </c>
      <c r="G26" s="32" t="str">
        <f>CONCATENATE("Blok ",C$59+3)</f>
        <v>Blok 4</v>
      </c>
      <c r="H26" s="33" t="s">
        <v>58</v>
      </c>
      <c r="I26" s="37"/>
      <c r="J26" s="53" t="s">
        <v>62</v>
      </c>
      <c r="K26" s="34"/>
      <c r="L26" s="34" t="s">
        <v>61</v>
      </c>
      <c r="M26" s="32" t="str">
        <f>CONCATENATE("Blok ",I$59+3)</f>
        <v>Blok 11</v>
      </c>
      <c r="N26" s="33" t="s">
        <v>58</v>
      </c>
      <c r="O26" s="35"/>
      <c r="P26" s="36"/>
      <c r="Q26" s="34"/>
      <c r="R26" s="61"/>
      <c r="S26" s="32"/>
      <c r="T26" s="33"/>
    </row>
    <row r="27" spans="1:20" x14ac:dyDescent="0.25">
      <c r="A27" s="47">
        <v>51</v>
      </c>
      <c r="B27" s="63">
        <f t="shared" si="0"/>
        <v>46006</v>
      </c>
      <c r="C27" s="35" t="str">
        <f>CONCATENATE("Blok ",C$59+3)</f>
        <v>Blok 4</v>
      </c>
      <c r="D27" s="36" t="s">
        <v>58</v>
      </c>
      <c r="E27" s="34"/>
      <c r="F27" s="61" t="s">
        <v>62</v>
      </c>
      <c r="G27" s="32"/>
      <c r="H27" s="33" t="s">
        <v>59</v>
      </c>
      <c r="I27" s="35" t="str">
        <f>CONCATENATE("Blok ",I$59+3)</f>
        <v>Blok 11</v>
      </c>
      <c r="J27" s="36" t="s">
        <v>58</v>
      </c>
      <c r="K27" s="34"/>
      <c r="L27" s="61" t="s">
        <v>62</v>
      </c>
      <c r="M27" s="32"/>
      <c r="N27" s="33" t="s">
        <v>59</v>
      </c>
      <c r="O27" s="35"/>
      <c r="P27" s="56"/>
      <c r="Q27" s="34"/>
      <c r="R27" s="34"/>
      <c r="S27" s="32"/>
      <c r="T27" s="33"/>
    </row>
    <row r="28" spans="1:20" x14ac:dyDescent="0.25">
      <c r="A28" s="47">
        <v>52</v>
      </c>
      <c r="B28" s="63">
        <f t="shared" si="0"/>
        <v>46013</v>
      </c>
      <c r="C28" s="29" t="s">
        <v>65</v>
      </c>
      <c r="D28" s="30"/>
      <c r="E28" s="30" t="s">
        <v>65</v>
      </c>
      <c r="F28" s="30"/>
      <c r="G28" s="30" t="s">
        <v>65</v>
      </c>
      <c r="H28" s="40"/>
      <c r="I28" s="29" t="s">
        <v>65</v>
      </c>
      <c r="J28" s="30"/>
      <c r="K28" s="30" t="s">
        <v>65</v>
      </c>
      <c r="L28" s="30"/>
      <c r="M28" s="30" t="s">
        <v>65</v>
      </c>
      <c r="N28" s="40"/>
      <c r="O28" s="29" t="s">
        <v>65</v>
      </c>
      <c r="P28" s="30"/>
      <c r="Q28" s="30" t="s">
        <v>65</v>
      </c>
      <c r="R28" s="30"/>
      <c r="S28" s="30" t="s">
        <v>65</v>
      </c>
      <c r="T28" s="40"/>
    </row>
    <row r="29" spans="1:20" x14ac:dyDescent="0.25">
      <c r="A29" s="47">
        <v>1</v>
      </c>
      <c r="B29" s="63">
        <f t="shared" si="0"/>
        <v>46020</v>
      </c>
      <c r="C29" s="29"/>
      <c r="D29" s="30"/>
      <c r="E29" s="30"/>
      <c r="F29" s="30"/>
      <c r="G29" s="30"/>
      <c r="H29" s="40"/>
      <c r="I29" s="29"/>
      <c r="J29" s="30"/>
      <c r="K29" s="30"/>
      <c r="L29" s="30"/>
      <c r="M29" s="30"/>
      <c r="N29" s="40"/>
      <c r="O29" s="29"/>
      <c r="P29" s="30"/>
      <c r="Q29" s="30"/>
      <c r="R29" s="30"/>
      <c r="S29" s="30"/>
      <c r="T29" s="40"/>
    </row>
    <row r="30" spans="1:20" x14ac:dyDescent="0.25">
      <c r="A30" s="47">
        <v>2</v>
      </c>
      <c r="B30" s="63">
        <f t="shared" si="0"/>
        <v>46027</v>
      </c>
      <c r="C30" s="35"/>
      <c r="D30" s="36" t="s">
        <v>59</v>
      </c>
      <c r="E30" s="34" t="str">
        <f>CONCATENATE("Blok ",C$59+3)</f>
        <v>Blok 4</v>
      </c>
      <c r="F30" s="34" t="s">
        <v>58</v>
      </c>
      <c r="G30" s="32"/>
      <c r="H30" s="33" t="s">
        <v>60</v>
      </c>
      <c r="I30" s="35"/>
      <c r="J30" s="36" t="s">
        <v>59</v>
      </c>
      <c r="K30" s="34" t="str">
        <f>CONCATENATE("Blok ",I$59+3)</f>
        <v>Blok 11</v>
      </c>
      <c r="L30" s="34" t="s">
        <v>58</v>
      </c>
      <c r="M30" s="32"/>
      <c r="N30" s="33" t="s">
        <v>60</v>
      </c>
      <c r="O30" s="35"/>
      <c r="P30" s="36"/>
      <c r="Q30" s="34"/>
      <c r="R30" s="34"/>
      <c r="S30" s="32"/>
      <c r="T30" s="33"/>
    </row>
    <row r="31" spans="1:20" x14ac:dyDescent="0.25">
      <c r="A31" s="47">
        <v>3</v>
      </c>
      <c r="B31" s="63">
        <f t="shared" si="0"/>
        <v>46034</v>
      </c>
      <c r="C31" s="35"/>
      <c r="D31" s="36" t="s">
        <v>60</v>
      </c>
      <c r="E31" s="34"/>
      <c r="F31" s="34" t="s">
        <v>59</v>
      </c>
      <c r="G31" s="32"/>
      <c r="H31" s="33" t="s">
        <v>61</v>
      </c>
      <c r="I31" s="35"/>
      <c r="J31" s="36" t="s">
        <v>60</v>
      </c>
      <c r="K31" s="34"/>
      <c r="L31" s="34" t="s">
        <v>59</v>
      </c>
      <c r="M31" s="32"/>
      <c r="N31" s="33" t="s">
        <v>61</v>
      </c>
      <c r="O31" s="35"/>
      <c r="P31" s="36"/>
      <c r="Q31" s="34"/>
      <c r="R31" s="34"/>
      <c r="S31" s="32"/>
      <c r="T31" s="33"/>
    </row>
    <row r="32" spans="1:20" x14ac:dyDescent="0.25">
      <c r="A32" s="47">
        <v>4</v>
      </c>
      <c r="B32" s="63">
        <f t="shared" si="0"/>
        <v>46041</v>
      </c>
      <c r="C32" s="35"/>
      <c r="D32" s="36" t="s">
        <v>61</v>
      </c>
      <c r="E32" s="34"/>
      <c r="F32" s="34" t="s">
        <v>60</v>
      </c>
      <c r="G32" s="23"/>
      <c r="H32" s="55" t="s">
        <v>62</v>
      </c>
      <c r="I32" s="35"/>
      <c r="J32" s="36" t="s">
        <v>61</v>
      </c>
      <c r="K32" s="34"/>
      <c r="L32" s="34" t="s">
        <v>60</v>
      </c>
      <c r="M32" s="23"/>
      <c r="N32" s="55" t="s">
        <v>62</v>
      </c>
      <c r="O32" s="35"/>
      <c r="P32" s="36"/>
      <c r="Q32" s="34"/>
      <c r="R32" s="34"/>
      <c r="S32" s="32"/>
      <c r="T32" s="62"/>
    </row>
    <row r="33" spans="1:20" x14ac:dyDescent="0.25">
      <c r="A33" s="47">
        <v>5</v>
      </c>
      <c r="B33" s="63">
        <f t="shared" si="0"/>
        <v>46048</v>
      </c>
      <c r="C33" s="37"/>
      <c r="D33" s="53" t="s">
        <v>62</v>
      </c>
      <c r="E33" s="34"/>
      <c r="F33" s="34" t="s">
        <v>61</v>
      </c>
      <c r="G33" s="32" t="str">
        <f>CONCATENATE("Blok ",C$59+4)</f>
        <v>Blok 5</v>
      </c>
      <c r="H33" s="33" t="s">
        <v>58</v>
      </c>
      <c r="I33" s="37"/>
      <c r="J33" s="53" t="s">
        <v>62</v>
      </c>
      <c r="K33" s="34"/>
      <c r="L33" s="34" t="s">
        <v>61</v>
      </c>
      <c r="M33" s="32" t="str">
        <f>CONCATENATE("Blok ",I$59+4)</f>
        <v>Blok 12</v>
      </c>
      <c r="N33" s="33" t="s">
        <v>58</v>
      </c>
      <c r="O33" s="35"/>
      <c r="P33" s="36"/>
      <c r="Q33" s="34"/>
      <c r="R33" s="61"/>
      <c r="S33" s="32"/>
      <c r="T33" s="33"/>
    </row>
    <row r="34" spans="1:20" x14ac:dyDescent="0.25">
      <c r="A34" s="47">
        <v>6</v>
      </c>
      <c r="B34" s="63">
        <f t="shared" si="0"/>
        <v>46055</v>
      </c>
      <c r="C34" s="35" t="str">
        <f>CONCATENATE("Blok ",C$59+4)</f>
        <v>Blok 5</v>
      </c>
      <c r="D34" s="36" t="s">
        <v>58</v>
      </c>
      <c r="E34" s="22"/>
      <c r="F34" s="54" t="s">
        <v>62</v>
      </c>
      <c r="G34" s="32"/>
      <c r="H34" s="33" t="s">
        <v>59</v>
      </c>
      <c r="I34" s="35" t="str">
        <f>CONCATENATE("Blok ",I$59+4)</f>
        <v>Blok 12</v>
      </c>
      <c r="J34" s="36" t="s">
        <v>58</v>
      </c>
      <c r="K34" s="22"/>
      <c r="L34" s="54" t="s">
        <v>62</v>
      </c>
      <c r="M34" s="32"/>
      <c r="N34" s="33" t="s">
        <v>59</v>
      </c>
      <c r="O34" s="35"/>
      <c r="P34" s="56"/>
      <c r="Q34" s="34"/>
      <c r="R34" s="34"/>
      <c r="S34" s="32"/>
      <c r="T34" s="33"/>
    </row>
    <row r="35" spans="1:20" x14ac:dyDescent="0.25">
      <c r="A35" s="47">
        <v>7</v>
      </c>
      <c r="B35" s="63">
        <f t="shared" si="0"/>
        <v>46062</v>
      </c>
      <c r="C35" s="35"/>
      <c r="D35" s="36" t="s">
        <v>59</v>
      </c>
      <c r="E35" s="34" t="str">
        <f>CONCATENATE("Blok ",C$59+4)</f>
        <v>Blok 5</v>
      </c>
      <c r="F35" s="34" t="s">
        <v>58</v>
      </c>
      <c r="G35" s="32"/>
      <c r="H35" s="33" t="s">
        <v>60</v>
      </c>
      <c r="I35" s="35"/>
      <c r="J35" s="36" t="s">
        <v>59</v>
      </c>
      <c r="K35" s="34" t="str">
        <f>CONCATENATE("Blok ",I$59+4)</f>
        <v>Blok 12</v>
      </c>
      <c r="L35" s="34" t="s">
        <v>58</v>
      </c>
      <c r="M35" s="32"/>
      <c r="N35" s="33" t="s">
        <v>60</v>
      </c>
      <c r="O35" s="35"/>
      <c r="P35" s="36"/>
      <c r="Q35" s="34"/>
      <c r="R35" s="34"/>
      <c r="S35" s="32"/>
      <c r="T35" s="33"/>
    </row>
    <row r="36" spans="1:20" x14ac:dyDescent="0.25">
      <c r="A36" s="47">
        <v>8</v>
      </c>
      <c r="B36" s="63">
        <f t="shared" si="0"/>
        <v>46069</v>
      </c>
      <c r="C36" s="35"/>
      <c r="D36" s="36" t="s">
        <v>60</v>
      </c>
      <c r="E36" s="31" t="s">
        <v>67</v>
      </c>
      <c r="F36" s="31"/>
      <c r="G36" s="31" t="s">
        <v>67</v>
      </c>
      <c r="H36" s="38"/>
      <c r="I36" s="35"/>
      <c r="J36" s="36" t="s">
        <v>60</v>
      </c>
      <c r="K36" s="31" t="s">
        <v>67</v>
      </c>
      <c r="L36" s="31"/>
      <c r="M36" s="31" t="s">
        <v>67</v>
      </c>
      <c r="N36" s="38"/>
      <c r="O36" s="35"/>
      <c r="P36" s="36"/>
      <c r="Q36" s="31" t="s">
        <v>67</v>
      </c>
      <c r="R36" s="31"/>
      <c r="S36" s="31" t="s">
        <v>67</v>
      </c>
      <c r="T36" s="38"/>
    </row>
    <row r="37" spans="1:20" x14ac:dyDescent="0.25">
      <c r="A37" s="47">
        <v>9</v>
      </c>
      <c r="B37" s="63">
        <f t="shared" si="0"/>
        <v>46076</v>
      </c>
      <c r="C37" s="39" t="s">
        <v>67</v>
      </c>
      <c r="D37" s="31"/>
      <c r="E37" s="34"/>
      <c r="F37" s="34" t="s">
        <v>59</v>
      </c>
      <c r="G37" s="32"/>
      <c r="H37" s="33" t="s">
        <v>61</v>
      </c>
      <c r="I37" s="39" t="s">
        <v>67</v>
      </c>
      <c r="J37" s="31"/>
      <c r="K37" s="34"/>
      <c r="L37" s="34" t="s">
        <v>59</v>
      </c>
      <c r="M37" s="32"/>
      <c r="N37" s="33" t="s">
        <v>61</v>
      </c>
      <c r="O37" s="39" t="s">
        <v>67</v>
      </c>
      <c r="P37" s="31"/>
      <c r="Q37" s="34"/>
      <c r="R37" s="34"/>
      <c r="S37" s="32"/>
      <c r="T37" s="33"/>
    </row>
    <row r="38" spans="1:20" x14ac:dyDescent="0.25">
      <c r="A38" s="47">
        <v>10</v>
      </c>
      <c r="B38" s="63">
        <f t="shared" si="0"/>
        <v>46083</v>
      </c>
      <c r="C38" s="35"/>
      <c r="D38" s="36" t="s">
        <v>61</v>
      </c>
      <c r="E38" s="34"/>
      <c r="F38" s="34" t="s">
        <v>60</v>
      </c>
      <c r="G38" s="23"/>
      <c r="H38" s="55" t="s">
        <v>62</v>
      </c>
      <c r="I38" s="35"/>
      <c r="J38" s="36" t="s">
        <v>61</v>
      </c>
      <c r="K38" s="34"/>
      <c r="L38" s="34" t="s">
        <v>60</v>
      </c>
      <c r="M38" s="23"/>
      <c r="N38" s="55" t="s">
        <v>62</v>
      </c>
      <c r="O38" s="35"/>
      <c r="P38" s="36"/>
      <c r="Q38" s="34"/>
      <c r="R38" s="34"/>
      <c r="S38" s="32"/>
      <c r="T38" s="62"/>
    </row>
    <row r="39" spans="1:20" x14ac:dyDescent="0.25">
      <c r="A39" s="47">
        <v>11</v>
      </c>
      <c r="B39" s="63">
        <f t="shared" si="0"/>
        <v>46090</v>
      </c>
      <c r="C39" s="37"/>
      <c r="D39" s="53" t="s">
        <v>62</v>
      </c>
      <c r="E39" s="34"/>
      <c r="F39" s="34" t="s">
        <v>61</v>
      </c>
      <c r="G39" s="32" t="str">
        <f>CONCATENATE("Blok ",C$59+5)</f>
        <v>Blok 6</v>
      </c>
      <c r="H39" s="33" t="s">
        <v>58</v>
      </c>
      <c r="I39" s="37"/>
      <c r="J39" s="53" t="s">
        <v>62</v>
      </c>
      <c r="K39" s="34"/>
      <c r="L39" s="34" t="s">
        <v>61</v>
      </c>
      <c r="M39" s="32" t="str">
        <f>CONCATENATE("Blok ",I$59+5)</f>
        <v>Blok 13</v>
      </c>
      <c r="N39" s="33" t="s">
        <v>58</v>
      </c>
      <c r="O39" s="35"/>
      <c r="P39" s="36"/>
      <c r="Q39" s="34"/>
      <c r="R39" s="61"/>
      <c r="S39" s="32"/>
      <c r="T39" s="33"/>
    </row>
    <row r="40" spans="1:20" x14ac:dyDescent="0.25">
      <c r="A40" s="47">
        <v>12</v>
      </c>
      <c r="B40" s="63">
        <f t="shared" si="0"/>
        <v>46097</v>
      </c>
      <c r="C40" s="35" t="str">
        <f>CONCATENATE("Blok ",C$59+5)</f>
        <v>Blok 6</v>
      </c>
      <c r="D40" s="36" t="s">
        <v>58</v>
      </c>
      <c r="E40" s="22"/>
      <c r="F40" s="54" t="s">
        <v>62</v>
      </c>
      <c r="G40" s="32"/>
      <c r="H40" s="33" t="s">
        <v>59</v>
      </c>
      <c r="I40" s="35" t="str">
        <f>CONCATENATE("Blok ",I$59+5)</f>
        <v>Blok 13</v>
      </c>
      <c r="J40" s="36" t="s">
        <v>58</v>
      </c>
      <c r="K40" s="22"/>
      <c r="L40" s="54" t="s">
        <v>62</v>
      </c>
      <c r="M40" s="32"/>
      <c r="N40" s="33" t="s">
        <v>59</v>
      </c>
      <c r="O40" s="35"/>
      <c r="P40" s="56"/>
      <c r="Q40" s="34"/>
      <c r="R40" s="34"/>
      <c r="S40" s="32"/>
      <c r="T40" s="33"/>
    </row>
    <row r="41" spans="1:20" x14ac:dyDescent="0.25">
      <c r="A41" s="47">
        <v>13</v>
      </c>
      <c r="B41" s="63">
        <f t="shared" si="0"/>
        <v>46104</v>
      </c>
      <c r="C41" s="35"/>
      <c r="D41" s="36" t="s">
        <v>59</v>
      </c>
      <c r="E41" s="34" t="str">
        <f>CONCATENATE("Blok ",C$59+5)</f>
        <v>Blok 6</v>
      </c>
      <c r="F41" s="34" t="s">
        <v>58</v>
      </c>
      <c r="G41" s="32"/>
      <c r="H41" s="33" t="s">
        <v>60</v>
      </c>
      <c r="I41" s="35"/>
      <c r="J41" s="36" t="s">
        <v>59</v>
      </c>
      <c r="K41" s="34" t="str">
        <f>CONCATENATE("Blok ",I$59+5)</f>
        <v>Blok 13</v>
      </c>
      <c r="L41" s="34" t="s">
        <v>58</v>
      </c>
      <c r="M41" s="32"/>
      <c r="N41" s="33" t="s">
        <v>60</v>
      </c>
      <c r="O41" s="35"/>
      <c r="P41" s="36"/>
      <c r="Q41" s="34"/>
      <c r="R41" s="34"/>
      <c r="S41" s="32"/>
      <c r="T41" s="33"/>
    </row>
    <row r="42" spans="1:20" x14ac:dyDescent="0.25">
      <c r="A42" s="47">
        <v>14</v>
      </c>
      <c r="B42" s="63">
        <f t="shared" si="0"/>
        <v>46111</v>
      </c>
      <c r="C42" s="35"/>
      <c r="D42" s="36" t="s">
        <v>60</v>
      </c>
      <c r="E42" s="34"/>
      <c r="F42" s="34" t="s">
        <v>59</v>
      </c>
      <c r="G42" s="32"/>
      <c r="H42" s="33" t="s">
        <v>61</v>
      </c>
      <c r="I42" s="35"/>
      <c r="J42" s="36" t="s">
        <v>60</v>
      </c>
      <c r="K42" s="34"/>
      <c r="L42" s="34" t="s">
        <v>59</v>
      </c>
      <c r="M42" s="32"/>
      <c r="N42" s="33" t="s">
        <v>61</v>
      </c>
      <c r="O42" s="35"/>
      <c r="P42" s="36"/>
      <c r="Q42" s="34"/>
      <c r="R42" s="34"/>
      <c r="S42" s="32"/>
      <c r="T42" s="33"/>
    </row>
    <row r="43" spans="1:20" x14ac:dyDescent="0.25">
      <c r="A43" s="47">
        <v>15</v>
      </c>
      <c r="B43" s="63">
        <f t="shared" si="0"/>
        <v>46118</v>
      </c>
      <c r="C43" s="35"/>
      <c r="D43" s="36" t="s">
        <v>61</v>
      </c>
      <c r="E43" s="34"/>
      <c r="F43" s="34" t="s">
        <v>60</v>
      </c>
      <c r="G43" s="23"/>
      <c r="H43" s="55" t="s">
        <v>62</v>
      </c>
      <c r="I43" s="35"/>
      <c r="J43" s="36" t="s">
        <v>61</v>
      </c>
      <c r="K43" s="34"/>
      <c r="L43" s="34" t="s">
        <v>60</v>
      </c>
      <c r="M43" s="23"/>
      <c r="N43" s="55" t="s">
        <v>62</v>
      </c>
      <c r="O43" s="35"/>
      <c r="P43" s="36"/>
      <c r="Q43" s="34"/>
      <c r="R43" s="34"/>
      <c r="S43" s="32"/>
      <c r="T43" s="62"/>
    </row>
    <row r="44" spans="1:20" x14ac:dyDescent="0.25">
      <c r="A44" s="47">
        <v>16</v>
      </c>
      <c r="B44" s="63">
        <f t="shared" si="0"/>
        <v>46125</v>
      </c>
      <c r="C44" s="37"/>
      <c r="D44" s="53" t="s">
        <v>62</v>
      </c>
      <c r="E44" s="34"/>
      <c r="F44" s="34" t="s">
        <v>61</v>
      </c>
      <c r="G44" s="51" t="str">
        <f>CONCATENATE("Blok ",C$59+6)</f>
        <v>Blok 7</v>
      </c>
      <c r="H44" s="52" t="s">
        <v>58</v>
      </c>
      <c r="I44" s="37"/>
      <c r="J44" s="53" t="s">
        <v>62</v>
      </c>
      <c r="K44" s="34"/>
      <c r="L44" s="34" t="s">
        <v>61</v>
      </c>
      <c r="M44" s="51" t="str">
        <f>CONCATENATE("Blok ",I$59+6)</f>
        <v>Blok 14</v>
      </c>
      <c r="N44" s="52" t="s">
        <v>58</v>
      </c>
      <c r="O44" s="35"/>
      <c r="P44" s="36"/>
      <c r="Q44" s="34"/>
      <c r="R44" s="61"/>
      <c r="S44" s="32"/>
      <c r="T44" s="33"/>
    </row>
    <row r="45" spans="1:20" x14ac:dyDescent="0.25">
      <c r="A45" s="47">
        <v>17</v>
      </c>
      <c r="B45" s="63">
        <f>B44+7</f>
        <v>46132</v>
      </c>
      <c r="C45" s="35" t="str">
        <f>CONCATENATE("Blok ",C$59+6)</f>
        <v>Blok 7</v>
      </c>
      <c r="D45" s="36" t="s">
        <v>58</v>
      </c>
      <c r="E45" s="34"/>
      <c r="F45" s="54" t="s">
        <v>62</v>
      </c>
      <c r="G45" s="32"/>
      <c r="H45" s="33" t="s">
        <v>59</v>
      </c>
      <c r="I45" s="35" t="str">
        <f>CONCATENATE("Blok ",I$59+6)</f>
        <v>Blok 14</v>
      </c>
      <c r="J45" s="36" t="s">
        <v>58</v>
      </c>
      <c r="K45" s="34"/>
      <c r="L45" s="54" t="s">
        <v>62</v>
      </c>
      <c r="M45" s="32"/>
      <c r="N45" s="33" t="s">
        <v>59</v>
      </c>
      <c r="O45" s="35"/>
      <c r="P45" s="56"/>
      <c r="Q45" s="34"/>
      <c r="R45" s="34"/>
      <c r="S45" s="32"/>
      <c r="T45" s="33"/>
    </row>
    <row r="46" spans="1:20" x14ac:dyDescent="0.25">
      <c r="A46" s="47">
        <v>18</v>
      </c>
      <c r="B46" s="63">
        <f t="shared" si="0"/>
        <v>46139</v>
      </c>
      <c r="C46" s="39" t="s">
        <v>66</v>
      </c>
      <c r="D46" s="31"/>
      <c r="E46" s="31" t="s">
        <v>66</v>
      </c>
      <c r="F46" s="31"/>
      <c r="G46" s="31" t="s">
        <v>66</v>
      </c>
      <c r="H46" s="38"/>
      <c r="I46" s="39" t="s">
        <v>66</v>
      </c>
      <c r="J46" s="31"/>
      <c r="K46" s="31" t="s">
        <v>66</v>
      </c>
      <c r="L46" s="31"/>
      <c r="M46" s="31" t="s">
        <v>66</v>
      </c>
      <c r="N46" s="38"/>
      <c r="O46" s="39" t="s">
        <v>66</v>
      </c>
      <c r="P46" s="31"/>
      <c r="Q46" s="31" t="s">
        <v>66</v>
      </c>
      <c r="R46" s="31"/>
      <c r="S46" s="31" t="s">
        <v>66</v>
      </c>
      <c r="T46" s="38"/>
    </row>
    <row r="47" spans="1:20" x14ac:dyDescent="0.25">
      <c r="A47" s="47">
        <v>19</v>
      </c>
      <c r="B47" s="63">
        <f t="shared" si="0"/>
        <v>46146</v>
      </c>
      <c r="C47" s="35"/>
      <c r="D47" s="36" t="s">
        <v>59</v>
      </c>
      <c r="E47" s="34" t="str">
        <f>CONCATENATE("Blok ",C$59+6)</f>
        <v>Blok 7</v>
      </c>
      <c r="F47" s="34" t="s">
        <v>58</v>
      </c>
      <c r="G47" s="32"/>
      <c r="H47" s="33" t="s">
        <v>60</v>
      </c>
      <c r="I47" s="35"/>
      <c r="J47" s="36" t="s">
        <v>59</v>
      </c>
      <c r="K47" s="34" t="str">
        <f>CONCATENATE("Blok ",I$59+6)</f>
        <v>Blok 14</v>
      </c>
      <c r="L47" s="34" t="s">
        <v>58</v>
      </c>
      <c r="M47" s="32"/>
      <c r="N47" s="33" t="s">
        <v>60</v>
      </c>
      <c r="O47" s="35"/>
      <c r="P47" s="36"/>
      <c r="Q47" s="34"/>
      <c r="R47" s="34"/>
      <c r="S47" s="32"/>
      <c r="T47" s="33"/>
    </row>
    <row r="48" spans="1:20" x14ac:dyDescent="0.25">
      <c r="A48" s="47">
        <v>20</v>
      </c>
      <c r="B48" s="63">
        <f t="shared" si="0"/>
        <v>46153</v>
      </c>
      <c r="C48" s="35"/>
      <c r="D48" s="36" t="s">
        <v>60</v>
      </c>
      <c r="E48" s="34"/>
      <c r="F48" s="34" t="s">
        <v>59</v>
      </c>
      <c r="G48" s="32"/>
      <c r="H48" s="33" t="s">
        <v>61</v>
      </c>
      <c r="I48" s="35"/>
      <c r="J48" s="36" t="s">
        <v>60</v>
      </c>
      <c r="K48" s="34"/>
      <c r="L48" s="34" t="s">
        <v>59</v>
      </c>
      <c r="M48" s="32"/>
      <c r="N48" s="33" t="s">
        <v>61</v>
      </c>
      <c r="O48" s="35"/>
      <c r="P48" s="36"/>
      <c r="Q48" s="34"/>
      <c r="R48" s="34"/>
      <c r="S48" s="32"/>
      <c r="T48" s="33"/>
    </row>
    <row r="49" spans="1:20" x14ac:dyDescent="0.25">
      <c r="A49" s="47">
        <v>21</v>
      </c>
      <c r="B49" s="63">
        <f t="shared" si="0"/>
        <v>46160</v>
      </c>
      <c r="C49" s="35"/>
      <c r="D49" s="36" t="s">
        <v>61</v>
      </c>
      <c r="E49" s="61"/>
      <c r="F49" s="34" t="s">
        <v>60</v>
      </c>
      <c r="G49" s="23"/>
      <c r="H49" s="55" t="s">
        <v>62</v>
      </c>
      <c r="I49" s="35"/>
      <c r="J49" s="36" t="s">
        <v>61</v>
      </c>
      <c r="K49" s="61"/>
      <c r="L49" s="34" t="s">
        <v>60</v>
      </c>
      <c r="M49" s="23"/>
      <c r="N49" s="55" t="s">
        <v>62</v>
      </c>
      <c r="O49" s="35"/>
      <c r="P49" s="36"/>
      <c r="Q49" s="34"/>
      <c r="R49" s="34"/>
      <c r="S49" s="32"/>
      <c r="T49" s="62"/>
    </row>
    <row r="50" spans="1:20" x14ac:dyDescent="0.25">
      <c r="A50" s="47">
        <v>22</v>
      </c>
      <c r="B50" s="63">
        <f t="shared" si="0"/>
        <v>46167</v>
      </c>
      <c r="C50" s="37"/>
      <c r="D50" s="53" t="s">
        <v>62</v>
      </c>
      <c r="E50" s="34"/>
      <c r="F50" s="34" t="s">
        <v>61</v>
      </c>
      <c r="G50" s="32"/>
      <c r="H50" s="33"/>
      <c r="I50" s="37"/>
      <c r="J50" s="53" t="s">
        <v>62</v>
      </c>
      <c r="K50" s="34"/>
      <c r="L50" s="34" t="s">
        <v>61</v>
      </c>
      <c r="M50" s="32"/>
      <c r="N50" s="33"/>
      <c r="O50" s="35"/>
      <c r="P50" s="36"/>
      <c r="Q50" s="61"/>
      <c r="R50" s="61"/>
      <c r="S50" s="32"/>
      <c r="T50" s="33"/>
    </row>
    <row r="51" spans="1:20" x14ac:dyDescent="0.25">
      <c r="A51" s="47">
        <v>23</v>
      </c>
      <c r="B51" s="63">
        <f t="shared" si="0"/>
        <v>46174</v>
      </c>
      <c r="C51" s="35"/>
      <c r="D51" s="36"/>
      <c r="E51" s="22"/>
      <c r="F51" s="54" t="s">
        <v>62</v>
      </c>
      <c r="G51" s="32"/>
      <c r="H51" s="33"/>
      <c r="I51" s="35"/>
      <c r="J51" s="36"/>
      <c r="K51" s="22"/>
      <c r="L51" s="54" t="s">
        <v>62</v>
      </c>
      <c r="M51" s="32"/>
      <c r="N51" s="33"/>
      <c r="O51" s="35"/>
      <c r="P51" s="56"/>
      <c r="Q51" s="34"/>
      <c r="R51" s="34"/>
      <c r="S51" s="32"/>
      <c r="T51" s="33"/>
    </row>
    <row r="52" spans="1:20" x14ac:dyDescent="0.25">
      <c r="A52" s="47">
        <v>24</v>
      </c>
      <c r="B52" s="63">
        <f t="shared" si="0"/>
        <v>46181</v>
      </c>
      <c r="C52" s="35"/>
      <c r="D52" s="36"/>
      <c r="E52" s="34"/>
      <c r="F52" s="34"/>
      <c r="G52" s="32"/>
      <c r="H52" s="33"/>
      <c r="I52" s="35"/>
      <c r="J52" s="36"/>
      <c r="K52" s="34"/>
      <c r="L52" s="34"/>
      <c r="M52" s="32"/>
      <c r="N52" s="33"/>
      <c r="O52" s="35"/>
      <c r="P52" s="36"/>
      <c r="Q52" s="34"/>
      <c r="R52" s="34"/>
      <c r="S52" s="32"/>
      <c r="T52" s="33"/>
    </row>
    <row r="53" spans="1:20" x14ac:dyDescent="0.25">
      <c r="A53" s="47">
        <v>25</v>
      </c>
      <c r="B53" s="63">
        <f t="shared" si="0"/>
        <v>46188</v>
      </c>
      <c r="C53" s="35"/>
      <c r="D53" s="36"/>
      <c r="E53" s="34"/>
      <c r="F53" s="34"/>
      <c r="G53" s="32"/>
      <c r="H53" s="33"/>
      <c r="I53" s="35"/>
      <c r="J53" s="36"/>
      <c r="K53" s="34"/>
      <c r="L53" s="34"/>
      <c r="M53" s="32"/>
      <c r="N53" s="33"/>
      <c r="O53" s="35"/>
      <c r="P53" s="36"/>
      <c r="Q53" s="34"/>
      <c r="R53" s="34"/>
      <c r="S53" s="32"/>
      <c r="T53" s="33"/>
    </row>
    <row r="54" spans="1:20" x14ac:dyDescent="0.25">
      <c r="A54" s="47">
        <f>A53+1</f>
        <v>26</v>
      </c>
      <c r="B54" s="63">
        <f t="shared" si="0"/>
        <v>46195</v>
      </c>
      <c r="C54" s="35"/>
      <c r="D54" s="36"/>
      <c r="E54" s="34"/>
      <c r="F54" s="34"/>
      <c r="G54" s="32"/>
      <c r="H54" s="33"/>
      <c r="I54" s="35"/>
      <c r="J54" s="36"/>
      <c r="K54" s="34"/>
      <c r="L54" s="34"/>
      <c r="M54" s="32"/>
      <c r="N54" s="33"/>
      <c r="O54" s="35"/>
      <c r="P54" s="36"/>
      <c r="Q54" s="34"/>
      <c r="R54" s="34"/>
      <c r="S54" s="32"/>
      <c r="T54" s="33"/>
    </row>
    <row r="55" spans="1:20" x14ac:dyDescent="0.25">
      <c r="A55" s="47">
        <f t="shared" ref="A55:A58" si="1">A54+1</f>
        <v>27</v>
      </c>
      <c r="B55" s="63">
        <f t="shared" si="0"/>
        <v>46202</v>
      </c>
      <c r="C55" s="35"/>
      <c r="D55" s="36"/>
      <c r="E55" s="34"/>
      <c r="F55" s="34"/>
      <c r="G55" s="32"/>
      <c r="H55" s="33"/>
      <c r="I55" s="35"/>
      <c r="J55" s="36"/>
      <c r="K55" s="34"/>
      <c r="L55" s="34"/>
      <c r="M55" s="32"/>
      <c r="N55" s="33"/>
      <c r="O55" s="35"/>
      <c r="P55" s="36"/>
      <c r="Q55" s="34"/>
      <c r="R55" s="34"/>
      <c r="S55" s="32"/>
      <c r="T55" s="33"/>
    </row>
    <row r="56" spans="1:20" x14ac:dyDescent="0.25">
      <c r="A56" s="47">
        <f t="shared" si="1"/>
        <v>28</v>
      </c>
      <c r="B56" s="63">
        <f t="shared" si="0"/>
        <v>46209</v>
      </c>
      <c r="C56" s="29" t="s">
        <v>68</v>
      </c>
      <c r="D56" s="30"/>
      <c r="E56" s="34"/>
      <c r="F56" s="34"/>
      <c r="G56" s="32"/>
      <c r="H56" s="33"/>
      <c r="I56" s="29" t="s">
        <v>68</v>
      </c>
      <c r="J56" s="30"/>
      <c r="K56" s="34"/>
      <c r="L56" s="34"/>
      <c r="M56" s="32"/>
      <c r="N56" s="33"/>
      <c r="O56" s="29" t="s">
        <v>68</v>
      </c>
      <c r="P56" s="30"/>
      <c r="Q56" s="34"/>
      <c r="R56" s="34"/>
      <c r="S56" s="32"/>
      <c r="T56" s="33"/>
    </row>
    <row r="57" spans="1:20" x14ac:dyDescent="0.25">
      <c r="A57" s="47">
        <f t="shared" si="1"/>
        <v>29</v>
      </c>
      <c r="B57" s="63">
        <f t="shared" si="0"/>
        <v>46216</v>
      </c>
      <c r="C57" s="29"/>
      <c r="D57" s="30"/>
      <c r="E57" s="34"/>
      <c r="F57" s="34"/>
      <c r="G57" s="30" t="s">
        <v>68</v>
      </c>
      <c r="H57" s="40"/>
      <c r="I57" s="29"/>
      <c r="J57" s="30"/>
      <c r="K57" s="34"/>
      <c r="L57" s="34"/>
      <c r="M57" s="30" t="s">
        <v>68</v>
      </c>
      <c r="N57" s="40"/>
      <c r="O57" s="29"/>
      <c r="P57" s="30"/>
      <c r="Q57" s="34"/>
      <c r="R57" s="34"/>
      <c r="S57" s="30" t="s">
        <v>68</v>
      </c>
      <c r="T57" s="40"/>
    </row>
    <row r="58" spans="1:20" ht="15.75" thickBot="1" x14ac:dyDescent="0.3">
      <c r="A58" s="48">
        <f t="shared" si="1"/>
        <v>30</v>
      </c>
      <c r="B58" s="64">
        <f t="shared" si="0"/>
        <v>46223</v>
      </c>
      <c r="C58" s="41"/>
      <c r="D58" s="42"/>
      <c r="E58" s="43" t="s">
        <v>68</v>
      </c>
      <c r="F58" s="43"/>
      <c r="G58" s="42"/>
      <c r="H58" s="44"/>
      <c r="I58" s="41"/>
      <c r="J58" s="42"/>
      <c r="K58" s="43" t="s">
        <v>68</v>
      </c>
      <c r="L58" s="43"/>
      <c r="M58" s="42"/>
      <c r="N58" s="44"/>
      <c r="O58" s="41"/>
      <c r="P58" s="42"/>
      <c r="Q58" s="43" t="s">
        <v>68</v>
      </c>
      <c r="R58" s="43"/>
      <c r="S58" s="42"/>
      <c r="T58" s="44"/>
    </row>
    <row r="59" spans="1:20" s="71" customFormat="1" x14ac:dyDescent="0.25">
      <c r="C59" s="71">
        <v>1</v>
      </c>
      <c r="I59" s="71">
        <v>8</v>
      </c>
      <c r="O59" s="71">
        <v>15</v>
      </c>
    </row>
  </sheetData>
  <mergeCells count="65">
    <mergeCell ref="O10:P10"/>
    <mergeCell ref="Q10:R11"/>
    <mergeCell ref="S18:T18"/>
    <mergeCell ref="O19:P19"/>
    <mergeCell ref="Q19:R19"/>
    <mergeCell ref="Q36:R36"/>
    <mergeCell ref="S36:T36"/>
    <mergeCell ref="K10:L11"/>
    <mergeCell ref="M18:N18"/>
    <mergeCell ref="I19:J19"/>
    <mergeCell ref="K19:L19"/>
    <mergeCell ref="K36:L36"/>
    <mergeCell ref="M36:N36"/>
    <mergeCell ref="C10:D10"/>
    <mergeCell ref="E10:F11"/>
    <mergeCell ref="C56:D58"/>
    <mergeCell ref="G57:H58"/>
    <mergeCell ref="I10:J10"/>
    <mergeCell ref="I37:J37"/>
    <mergeCell ref="I56:J58"/>
    <mergeCell ref="E58:F58"/>
    <mergeCell ref="K58:L58"/>
    <mergeCell ref="Q58:R58"/>
    <mergeCell ref="M57:N58"/>
    <mergeCell ref="O56:P58"/>
    <mergeCell ref="O46:P46"/>
    <mergeCell ref="Q46:R46"/>
    <mergeCell ref="S46:T46"/>
    <mergeCell ref="S57:T58"/>
    <mergeCell ref="C46:D46"/>
    <mergeCell ref="E46:F46"/>
    <mergeCell ref="G46:H46"/>
    <mergeCell ref="I46:J46"/>
    <mergeCell ref="K46:L46"/>
    <mergeCell ref="M46:N46"/>
    <mergeCell ref="E36:F36"/>
    <mergeCell ref="G36:H36"/>
    <mergeCell ref="O37:P37"/>
    <mergeCell ref="O28:P29"/>
    <mergeCell ref="Q28:R29"/>
    <mergeCell ref="S28:T29"/>
    <mergeCell ref="C37:D37"/>
    <mergeCell ref="C28:D29"/>
    <mergeCell ref="E28:F29"/>
    <mergeCell ref="G28:H29"/>
    <mergeCell ref="I28:J29"/>
    <mergeCell ref="K28:L29"/>
    <mergeCell ref="M28:N29"/>
    <mergeCell ref="G18:H18"/>
    <mergeCell ref="C19:D19"/>
    <mergeCell ref="E19:F19"/>
    <mergeCell ref="M9:N9"/>
    <mergeCell ref="O9:P9"/>
    <mergeCell ref="Q9:R9"/>
    <mergeCell ref="S9:T9"/>
    <mergeCell ref="C7:T7"/>
    <mergeCell ref="A8:B8"/>
    <mergeCell ref="C8:H8"/>
    <mergeCell ref="I8:N8"/>
    <mergeCell ref="O8:T8"/>
    <mergeCell ref="C9:D9"/>
    <mergeCell ref="E9:F9"/>
    <mergeCell ref="G9:H9"/>
    <mergeCell ref="I9:J9"/>
    <mergeCell ref="K9:L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8E3AA-B36C-46FF-B63C-225C1D6DDAA5}">
  <dimension ref="A7:T59"/>
  <sheetViews>
    <sheetView topLeftCell="A7" workbookViewId="0">
      <selection activeCell="A59" sqref="A59:XFD59"/>
    </sheetView>
  </sheetViews>
  <sheetFormatPr defaultRowHeight="15" x14ac:dyDescent="0.25"/>
  <cols>
    <col min="2" max="2" width="17.85546875" bestFit="1" customWidth="1"/>
    <col min="3" max="20" width="11.42578125" customWidth="1"/>
  </cols>
  <sheetData>
    <row r="7" spans="1:20" ht="32.25" thickBot="1" x14ac:dyDescent="0.55000000000000004">
      <c r="C7" s="57" t="s">
        <v>74</v>
      </c>
      <c r="D7" s="57"/>
      <c r="E7" s="57"/>
      <c r="F7" s="57"/>
      <c r="G7" s="57"/>
      <c r="H7" s="57"/>
      <c r="I7" s="57"/>
      <c r="J7" s="57"/>
      <c r="K7" s="57"/>
      <c r="L7" s="57"/>
      <c r="M7" s="57"/>
      <c r="N7" s="57"/>
      <c r="O7" s="57"/>
      <c r="P7" s="57"/>
      <c r="Q7" s="57"/>
      <c r="R7" s="57"/>
      <c r="S7" s="57"/>
      <c r="T7" s="57"/>
    </row>
    <row r="8" spans="1:20" ht="31.5" x14ac:dyDescent="0.5">
      <c r="A8" s="49">
        <v>1</v>
      </c>
      <c r="B8" s="50"/>
      <c r="C8" s="24" t="s">
        <v>69</v>
      </c>
      <c r="D8" s="25"/>
      <c r="E8" s="25"/>
      <c r="F8" s="25"/>
      <c r="G8" s="25"/>
      <c r="H8" s="26"/>
      <c r="I8" s="24" t="s">
        <v>70</v>
      </c>
      <c r="J8" s="25"/>
      <c r="K8" s="25"/>
      <c r="L8" s="25"/>
      <c r="M8" s="25"/>
      <c r="N8" s="26"/>
      <c r="O8" s="24" t="s">
        <v>71</v>
      </c>
      <c r="P8" s="25"/>
      <c r="Q8" s="25"/>
      <c r="R8" s="25"/>
      <c r="S8" s="25"/>
      <c r="T8" s="26"/>
    </row>
    <row r="9" spans="1:20" x14ac:dyDescent="0.25">
      <c r="A9" s="45" t="s">
        <v>54</v>
      </c>
      <c r="B9" s="46" t="s">
        <v>63</v>
      </c>
      <c r="C9" s="27" t="s">
        <v>55</v>
      </c>
      <c r="D9" s="19"/>
      <c r="E9" s="20" t="s">
        <v>56</v>
      </c>
      <c r="F9" s="20"/>
      <c r="G9" s="21" t="s">
        <v>57</v>
      </c>
      <c r="H9" s="28"/>
      <c r="I9" s="27" t="s">
        <v>55</v>
      </c>
      <c r="J9" s="19"/>
      <c r="K9" s="20" t="s">
        <v>56</v>
      </c>
      <c r="L9" s="20"/>
      <c r="M9" s="21" t="s">
        <v>57</v>
      </c>
      <c r="N9" s="28"/>
      <c r="O9" s="27" t="s">
        <v>55</v>
      </c>
      <c r="P9" s="19"/>
      <c r="Q9" s="20" t="s">
        <v>56</v>
      </c>
      <c r="R9" s="20"/>
      <c r="S9" s="21" t="s">
        <v>57</v>
      </c>
      <c r="T9" s="28"/>
    </row>
    <row r="10" spans="1:20" x14ac:dyDescent="0.25">
      <c r="A10" s="47">
        <v>34</v>
      </c>
      <c r="B10" s="63">
        <v>46251</v>
      </c>
      <c r="C10" s="35" t="str">
        <f>CONCATENATE("Blok ",C$59)</f>
        <v>Blok 1</v>
      </c>
      <c r="D10" s="36" t="s">
        <v>58</v>
      </c>
      <c r="E10" s="66" t="s">
        <v>68</v>
      </c>
      <c r="F10" s="66"/>
      <c r="G10" s="31" t="s">
        <v>68</v>
      </c>
      <c r="H10" s="31"/>
      <c r="I10" s="35" t="str">
        <f>CONCATENATE("Blok ",I$59)</f>
        <v>Blok 8</v>
      </c>
      <c r="J10" s="36" t="s">
        <v>58</v>
      </c>
      <c r="K10" s="66" t="s">
        <v>68</v>
      </c>
      <c r="L10" s="66"/>
      <c r="M10" s="31" t="s">
        <v>68</v>
      </c>
      <c r="N10" s="31"/>
      <c r="O10" s="35" t="str">
        <f>CONCATENATE("Blok ",O$59)</f>
        <v>Blok 15</v>
      </c>
      <c r="P10" s="36" t="s">
        <v>58</v>
      </c>
      <c r="Q10" s="66" t="s">
        <v>68</v>
      </c>
      <c r="R10" s="66"/>
      <c r="S10" s="31" t="s">
        <v>68</v>
      </c>
      <c r="T10" s="31"/>
    </row>
    <row r="11" spans="1:20" x14ac:dyDescent="0.25">
      <c r="A11" s="47">
        <v>35</v>
      </c>
      <c r="B11" s="63">
        <f>B10+7</f>
        <v>46258</v>
      </c>
      <c r="C11" s="35"/>
      <c r="D11" s="36" t="s">
        <v>59</v>
      </c>
      <c r="E11" s="30"/>
      <c r="F11" s="30"/>
      <c r="G11" s="32" t="str">
        <f>CONCATENATE("Blok ",C$59)</f>
        <v>Blok 1</v>
      </c>
      <c r="H11" s="33" t="s">
        <v>58</v>
      </c>
      <c r="I11" s="35"/>
      <c r="J11" s="36" t="s">
        <v>59</v>
      </c>
      <c r="K11" s="30"/>
      <c r="L11" s="30"/>
      <c r="M11" s="32" t="str">
        <f>CONCATENATE("Blok ",I$59)</f>
        <v>Blok 8</v>
      </c>
      <c r="N11" s="33" t="s">
        <v>58</v>
      </c>
      <c r="O11" s="35"/>
      <c r="P11" s="36" t="s">
        <v>59</v>
      </c>
      <c r="Q11" s="30"/>
      <c r="R11" s="30"/>
      <c r="S11" s="32" t="str">
        <f>CONCATENATE("Blok ",O$59)</f>
        <v>Blok 15</v>
      </c>
      <c r="T11" s="33" t="s">
        <v>58</v>
      </c>
    </row>
    <row r="12" spans="1:20" x14ac:dyDescent="0.25">
      <c r="A12" s="47">
        <v>36</v>
      </c>
      <c r="B12" s="63">
        <f t="shared" ref="B12:B58" si="0">B11+7</f>
        <v>46265</v>
      </c>
      <c r="C12" s="35"/>
      <c r="D12" s="36" t="s">
        <v>60</v>
      </c>
      <c r="E12" s="34" t="str">
        <f>CONCATENATE("Blok ",C$59)</f>
        <v>Blok 1</v>
      </c>
      <c r="F12" s="34" t="s">
        <v>58</v>
      </c>
      <c r="G12" s="32"/>
      <c r="H12" s="33" t="s">
        <v>59</v>
      </c>
      <c r="I12" s="35"/>
      <c r="J12" s="36" t="s">
        <v>60</v>
      </c>
      <c r="K12" s="34" t="str">
        <f>CONCATENATE("Blok ",I$59)</f>
        <v>Blok 8</v>
      </c>
      <c r="L12" s="34" t="s">
        <v>58</v>
      </c>
      <c r="M12" s="32"/>
      <c r="N12" s="33" t="s">
        <v>59</v>
      </c>
      <c r="O12" s="35"/>
      <c r="P12" s="36" t="s">
        <v>60</v>
      </c>
      <c r="Q12" s="34" t="str">
        <f>CONCATENATE("Blok ",O$59)</f>
        <v>Blok 15</v>
      </c>
      <c r="R12" s="34" t="s">
        <v>58</v>
      </c>
      <c r="S12" s="32"/>
      <c r="T12" s="33" t="s">
        <v>59</v>
      </c>
    </row>
    <row r="13" spans="1:20" x14ac:dyDescent="0.25">
      <c r="A13" s="47">
        <v>37</v>
      </c>
      <c r="B13" s="63">
        <f t="shared" si="0"/>
        <v>46272</v>
      </c>
      <c r="C13" s="35"/>
      <c r="D13" s="36" t="s">
        <v>61</v>
      </c>
      <c r="E13" s="34"/>
      <c r="F13" s="34" t="s">
        <v>59</v>
      </c>
      <c r="G13" s="32"/>
      <c r="H13" s="33" t="s">
        <v>60</v>
      </c>
      <c r="I13" s="35"/>
      <c r="J13" s="36" t="s">
        <v>61</v>
      </c>
      <c r="K13" s="34"/>
      <c r="L13" s="34" t="s">
        <v>59</v>
      </c>
      <c r="M13" s="32"/>
      <c r="N13" s="33" t="s">
        <v>60</v>
      </c>
      <c r="O13" s="35"/>
      <c r="P13" s="36" t="s">
        <v>61</v>
      </c>
      <c r="Q13" s="34"/>
      <c r="R13" s="34" t="s">
        <v>59</v>
      </c>
      <c r="S13" s="32"/>
      <c r="T13" s="33" t="s">
        <v>60</v>
      </c>
    </row>
    <row r="14" spans="1:20" x14ac:dyDescent="0.25">
      <c r="A14" s="47">
        <v>38</v>
      </c>
      <c r="B14" s="63">
        <f t="shared" si="0"/>
        <v>46279</v>
      </c>
      <c r="C14" s="37"/>
      <c r="D14" s="53" t="s">
        <v>62</v>
      </c>
      <c r="E14" s="34"/>
      <c r="F14" s="34" t="s">
        <v>60</v>
      </c>
      <c r="G14" s="32"/>
      <c r="H14" s="33" t="s">
        <v>61</v>
      </c>
      <c r="I14" s="37"/>
      <c r="J14" s="53" t="s">
        <v>62</v>
      </c>
      <c r="K14" s="34"/>
      <c r="L14" s="34" t="s">
        <v>60</v>
      </c>
      <c r="M14" s="32"/>
      <c r="N14" s="33" t="s">
        <v>61</v>
      </c>
      <c r="O14" s="37"/>
      <c r="P14" s="53" t="s">
        <v>62</v>
      </c>
      <c r="Q14" s="34"/>
      <c r="R14" s="34" t="s">
        <v>60</v>
      </c>
      <c r="S14" s="32"/>
      <c r="T14" s="33" t="s">
        <v>61</v>
      </c>
    </row>
    <row r="15" spans="1:20" x14ac:dyDescent="0.25">
      <c r="A15" s="47">
        <v>39</v>
      </c>
      <c r="B15" s="63">
        <f t="shared" si="0"/>
        <v>46286</v>
      </c>
      <c r="C15" s="35" t="str">
        <f>CONCATENATE("Blok ",C$59+1)</f>
        <v>Blok 2</v>
      </c>
      <c r="D15" s="36" t="s">
        <v>58</v>
      </c>
      <c r="E15" s="34"/>
      <c r="F15" s="34" t="s">
        <v>61</v>
      </c>
      <c r="G15" s="23"/>
      <c r="H15" s="55" t="s">
        <v>62</v>
      </c>
      <c r="I15" s="35" t="str">
        <f>CONCATENATE("Blok ",I$59+1)</f>
        <v>Blok 9</v>
      </c>
      <c r="J15" s="36" t="s">
        <v>58</v>
      </c>
      <c r="K15" s="34"/>
      <c r="L15" s="34" t="s">
        <v>61</v>
      </c>
      <c r="M15" s="23"/>
      <c r="N15" s="55" t="s">
        <v>62</v>
      </c>
      <c r="O15" s="35" t="str">
        <f>CONCATENATE("Blok ",O$59+1)</f>
        <v>Blok 16</v>
      </c>
      <c r="P15" s="36" t="s">
        <v>58</v>
      </c>
      <c r="Q15" s="34"/>
      <c r="R15" s="34" t="s">
        <v>61</v>
      </c>
      <c r="S15" s="23"/>
      <c r="T15" s="55" t="s">
        <v>62</v>
      </c>
    </row>
    <row r="16" spans="1:20" x14ac:dyDescent="0.25">
      <c r="A16" s="47">
        <v>40</v>
      </c>
      <c r="B16" s="63">
        <f t="shared" si="0"/>
        <v>46293</v>
      </c>
      <c r="C16" s="35"/>
      <c r="D16" s="36" t="s">
        <v>59</v>
      </c>
      <c r="E16" s="22"/>
      <c r="F16" s="54" t="s">
        <v>62</v>
      </c>
      <c r="G16" s="32" t="str">
        <f>CONCATENATE("Blok ",C$59+1)</f>
        <v>Blok 2</v>
      </c>
      <c r="H16" s="33" t="s">
        <v>58</v>
      </c>
      <c r="I16" s="35"/>
      <c r="J16" s="36" t="s">
        <v>59</v>
      </c>
      <c r="K16" s="22"/>
      <c r="L16" s="54" t="s">
        <v>62</v>
      </c>
      <c r="M16" s="32" t="str">
        <f>CONCATENATE("Blok ",I$59+1)</f>
        <v>Blok 9</v>
      </c>
      <c r="N16" s="33" t="s">
        <v>58</v>
      </c>
      <c r="O16" s="35"/>
      <c r="P16" s="36" t="s">
        <v>59</v>
      </c>
      <c r="Q16" s="22"/>
      <c r="R16" s="54" t="s">
        <v>62</v>
      </c>
      <c r="S16" s="32" t="str">
        <f>CONCATENATE("Blok ",O$59+1)</f>
        <v>Blok 16</v>
      </c>
      <c r="T16" s="33" t="s">
        <v>58</v>
      </c>
    </row>
    <row r="17" spans="1:20" x14ac:dyDescent="0.25">
      <c r="A17" s="47">
        <v>41</v>
      </c>
      <c r="B17" s="63">
        <f t="shared" si="0"/>
        <v>46300</v>
      </c>
      <c r="C17" s="35"/>
      <c r="D17" s="36" t="s">
        <v>60</v>
      </c>
      <c r="E17" s="34" t="str">
        <f>CONCATENATE("Blok ",C$59+1)</f>
        <v>Blok 2</v>
      </c>
      <c r="F17" s="34" t="s">
        <v>58</v>
      </c>
      <c r="G17" s="32"/>
      <c r="H17" s="33" t="s">
        <v>59</v>
      </c>
      <c r="I17" s="35"/>
      <c r="J17" s="36" t="s">
        <v>60</v>
      </c>
      <c r="K17" s="34" t="str">
        <f>CONCATENATE("Blok ",I$59+1)</f>
        <v>Blok 9</v>
      </c>
      <c r="L17" s="34" t="s">
        <v>58</v>
      </c>
      <c r="M17" s="32"/>
      <c r="N17" s="33" t="s">
        <v>59</v>
      </c>
      <c r="O17" s="35"/>
      <c r="P17" s="36" t="s">
        <v>60</v>
      </c>
      <c r="Q17" s="34" t="str">
        <f>CONCATENATE("Blok ",O$59+1)</f>
        <v>Blok 16</v>
      </c>
      <c r="R17" s="34" t="s">
        <v>58</v>
      </c>
      <c r="S17" s="32"/>
      <c r="T17" s="33" t="s">
        <v>59</v>
      </c>
    </row>
    <row r="18" spans="1:20" x14ac:dyDescent="0.25">
      <c r="A18" s="47">
        <v>42</v>
      </c>
      <c r="B18" s="63">
        <f t="shared" si="0"/>
        <v>46307</v>
      </c>
      <c r="C18" s="39" t="s">
        <v>64</v>
      </c>
      <c r="D18" s="31"/>
      <c r="E18" s="34"/>
      <c r="F18" s="34" t="s">
        <v>59</v>
      </c>
      <c r="G18" s="32"/>
      <c r="H18" s="33" t="s">
        <v>60</v>
      </c>
      <c r="I18" s="39" t="s">
        <v>64</v>
      </c>
      <c r="J18" s="31"/>
      <c r="K18" s="34"/>
      <c r="L18" s="34" t="s">
        <v>59</v>
      </c>
      <c r="M18" s="32"/>
      <c r="N18" s="33" t="s">
        <v>60</v>
      </c>
      <c r="O18" s="39" t="s">
        <v>64</v>
      </c>
      <c r="P18" s="31"/>
      <c r="Q18" s="34"/>
      <c r="R18" s="34" t="s">
        <v>59</v>
      </c>
      <c r="S18" s="32"/>
      <c r="T18" s="33" t="s">
        <v>60</v>
      </c>
    </row>
    <row r="19" spans="1:20" x14ac:dyDescent="0.25">
      <c r="A19" s="47">
        <v>43</v>
      </c>
      <c r="B19" s="63">
        <f t="shared" si="0"/>
        <v>46314</v>
      </c>
      <c r="C19" s="35"/>
      <c r="D19" s="36" t="s">
        <v>61</v>
      </c>
      <c r="E19" s="31" t="s">
        <v>64</v>
      </c>
      <c r="F19" s="31"/>
      <c r="G19" s="31" t="s">
        <v>64</v>
      </c>
      <c r="H19" s="38"/>
      <c r="I19" s="35"/>
      <c r="J19" s="36" t="s">
        <v>61</v>
      </c>
      <c r="K19" s="31" t="s">
        <v>64</v>
      </c>
      <c r="L19" s="31"/>
      <c r="M19" s="31" t="s">
        <v>64</v>
      </c>
      <c r="N19" s="38"/>
      <c r="O19" s="35"/>
      <c r="P19" s="36" t="s">
        <v>61</v>
      </c>
      <c r="Q19" s="31" t="s">
        <v>64</v>
      </c>
      <c r="R19" s="31"/>
      <c r="S19" s="31" t="s">
        <v>64</v>
      </c>
      <c r="T19" s="38"/>
    </row>
    <row r="20" spans="1:20" x14ac:dyDescent="0.25">
      <c r="A20" s="47">
        <v>44</v>
      </c>
      <c r="B20" s="63">
        <f t="shared" si="0"/>
        <v>46321</v>
      </c>
      <c r="C20" s="37"/>
      <c r="D20" s="53" t="s">
        <v>62</v>
      </c>
      <c r="E20" s="34"/>
      <c r="F20" s="34" t="s">
        <v>60</v>
      </c>
      <c r="G20" s="32"/>
      <c r="H20" s="33" t="s">
        <v>61</v>
      </c>
      <c r="I20" s="37"/>
      <c r="J20" s="53" t="s">
        <v>62</v>
      </c>
      <c r="K20" s="34"/>
      <c r="L20" s="34" t="s">
        <v>60</v>
      </c>
      <c r="M20" s="32"/>
      <c r="N20" s="33" t="s">
        <v>61</v>
      </c>
      <c r="O20" s="37"/>
      <c r="P20" s="53" t="s">
        <v>62</v>
      </c>
      <c r="Q20" s="34"/>
      <c r="R20" s="34" t="s">
        <v>60</v>
      </c>
      <c r="S20" s="32"/>
      <c r="T20" s="33" t="s">
        <v>61</v>
      </c>
    </row>
    <row r="21" spans="1:20" x14ac:dyDescent="0.25">
      <c r="A21" s="47">
        <v>45</v>
      </c>
      <c r="B21" s="63">
        <f t="shared" si="0"/>
        <v>46328</v>
      </c>
      <c r="C21" s="35" t="str">
        <f>CONCATENATE("Blok ",C$59+2)</f>
        <v>Blok 3</v>
      </c>
      <c r="D21" s="36" t="s">
        <v>58</v>
      </c>
      <c r="E21" s="34"/>
      <c r="F21" s="34" t="s">
        <v>61</v>
      </c>
      <c r="G21" s="23"/>
      <c r="H21" s="55" t="s">
        <v>62</v>
      </c>
      <c r="I21" s="35" t="str">
        <f>CONCATENATE("Blok ",I$59+2)</f>
        <v>Blok 10</v>
      </c>
      <c r="J21" s="36" t="s">
        <v>58</v>
      </c>
      <c r="K21" s="34"/>
      <c r="L21" s="34" t="s">
        <v>61</v>
      </c>
      <c r="M21" s="23"/>
      <c r="N21" s="55" t="s">
        <v>62</v>
      </c>
      <c r="O21" s="35"/>
      <c r="P21" s="36"/>
      <c r="Q21" s="34"/>
      <c r="R21" s="34" t="s">
        <v>61</v>
      </c>
      <c r="S21" s="23"/>
      <c r="T21" s="55" t="s">
        <v>62</v>
      </c>
    </row>
    <row r="22" spans="1:20" x14ac:dyDescent="0.25">
      <c r="A22" s="47">
        <v>46</v>
      </c>
      <c r="B22" s="63">
        <f t="shared" si="0"/>
        <v>46335</v>
      </c>
      <c r="C22" s="35"/>
      <c r="D22" s="36" t="s">
        <v>59</v>
      </c>
      <c r="E22" s="22"/>
      <c r="F22" s="54" t="s">
        <v>62</v>
      </c>
      <c r="G22" s="32" t="str">
        <f>CONCATENATE("Blok ",C$59+2)</f>
        <v>Blok 3</v>
      </c>
      <c r="H22" s="33" t="s">
        <v>58</v>
      </c>
      <c r="I22" s="35"/>
      <c r="J22" s="36" t="s">
        <v>59</v>
      </c>
      <c r="K22" s="22"/>
      <c r="L22" s="54" t="s">
        <v>62</v>
      </c>
      <c r="M22" s="32" t="str">
        <f>CONCATENATE("Blok ",I$59+2)</f>
        <v>Blok 10</v>
      </c>
      <c r="N22" s="33" t="s">
        <v>58</v>
      </c>
      <c r="O22" s="35"/>
      <c r="P22" s="36"/>
      <c r="Q22" s="22"/>
      <c r="R22" s="54" t="s">
        <v>62</v>
      </c>
      <c r="S22" s="32"/>
      <c r="T22" s="33"/>
    </row>
    <row r="23" spans="1:20" x14ac:dyDescent="0.25">
      <c r="A23" s="47">
        <v>47</v>
      </c>
      <c r="B23" s="63">
        <f t="shared" si="0"/>
        <v>46342</v>
      </c>
      <c r="C23" s="35"/>
      <c r="D23" s="36" t="s">
        <v>60</v>
      </c>
      <c r="E23" s="34" t="str">
        <f>CONCATENATE("Blok ",C$59+2)</f>
        <v>Blok 3</v>
      </c>
      <c r="F23" s="34" t="s">
        <v>58</v>
      </c>
      <c r="G23" s="32"/>
      <c r="H23" s="33" t="s">
        <v>59</v>
      </c>
      <c r="I23" s="35"/>
      <c r="J23" s="36" t="s">
        <v>60</v>
      </c>
      <c r="K23" s="34" t="str">
        <f>CONCATENATE("Blok ",I$59+2)</f>
        <v>Blok 10</v>
      </c>
      <c r="L23" s="34" t="s">
        <v>58</v>
      </c>
      <c r="M23" s="32"/>
      <c r="N23" s="33" t="s">
        <v>59</v>
      </c>
      <c r="O23" s="35"/>
      <c r="P23" s="36"/>
      <c r="Q23" s="34"/>
      <c r="R23" s="34"/>
      <c r="S23" s="32"/>
      <c r="T23" s="33"/>
    </row>
    <row r="24" spans="1:20" x14ac:dyDescent="0.25">
      <c r="A24" s="47">
        <v>48</v>
      </c>
      <c r="B24" s="63">
        <f t="shared" si="0"/>
        <v>46349</v>
      </c>
      <c r="C24" s="35"/>
      <c r="D24" s="36" t="s">
        <v>61</v>
      </c>
      <c r="E24" s="34"/>
      <c r="F24" s="34" t="s">
        <v>59</v>
      </c>
      <c r="G24" s="32"/>
      <c r="H24" s="33" t="s">
        <v>60</v>
      </c>
      <c r="I24" s="35"/>
      <c r="J24" s="36" t="s">
        <v>61</v>
      </c>
      <c r="K24" s="34"/>
      <c r="L24" s="34" t="s">
        <v>59</v>
      </c>
      <c r="M24" s="32"/>
      <c r="N24" s="33" t="s">
        <v>60</v>
      </c>
      <c r="O24" s="35"/>
      <c r="P24" s="36"/>
      <c r="Q24" s="34"/>
      <c r="R24" s="34"/>
      <c r="S24" s="32"/>
      <c r="T24" s="33"/>
    </row>
    <row r="25" spans="1:20" x14ac:dyDescent="0.25">
      <c r="A25" s="47">
        <v>49</v>
      </c>
      <c r="B25" s="63">
        <f t="shared" si="0"/>
        <v>46356</v>
      </c>
      <c r="C25" s="37"/>
      <c r="D25" s="53" t="s">
        <v>62</v>
      </c>
      <c r="E25" s="34"/>
      <c r="F25" s="34" t="s">
        <v>60</v>
      </c>
      <c r="G25" s="32"/>
      <c r="H25" s="33" t="s">
        <v>61</v>
      </c>
      <c r="I25" s="37"/>
      <c r="J25" s="53" t="s">
        <v>62</v>
      </c>
      <c r="K25" s="34"/>
      <c r="L25" s="34" t="s">
        <v>60</v>
      </c>
      <c r="M25" s="32"/>
      <c r="N25" s="33" t="s">
        <v>61</v>
      </c>
      <c r="O25" s="35"/>
      <c r="P25" s="36"/>
      <c r="Q25" s="34"/>
      <c r="R25" s="34"/>
      <c r="S25" s="32"/>
      <c r="T25" s="62"/>
    </row>
    <row r="26" spans="1:20" x14ac:dyDescent="0.25">
      <c r="A26" s="47">
        <v>50</v>
      </c>
      <c r="B26" s="63">
        <f t="shared" si="0"/>
        <v>46363</v>
      </c>
      <c r="C26" s="35" t="str">
        <f>CONCATENATE("Blok ",C$59+3)</f>
        <v>Blok 4</v>
      </c>
      <c r="D26" s="36" t="s">
        <v>58</v>
      </c>
      <c r="E26" s="34"/>
      <c r="F26" s="34" t="s">
        <v>61</v>
      </c>
      <c r="G26" s="23"/>
      <c r="H26" s="55" t="s">
        <v>62</v>
      </c>
      <c r="I26" s="35" t="str">
        <f>CONCATENATE("Blok ",I$59+3)</f>
        <v>Blok 11</v>
      </c>
      <c r="J26" s="36" t="s">
        <v>58</v>
      </c>
      <c r="K26" s="34"/>
      <c r="L26" s="34" t="s">
        <v>61</v>
      </c>
      <c r="M26" s="23"/>
      <c r="N26" s="55" t="s">
        <v>62</v>
      </c>
      <c r="O26" s="35"/>
      <c r="P26" s="36"/>
      <c r="Q26" s="34"/>
      <c r="R26" s="61"/>
      <c r="S26" s="32"/>
      <c r="T26" s="33"/>
    </row>
    <row r="27" spans="1:20" x14ac:dyDescent="0.25">
      <c r="A27" s="47">
        <v>51</v>
      </c>
      <c r="B27" s="63">
        <f t="shared" si="0"/>
        <v>46370</v>
      </c>
      <c r="C27" s="35"/>
      <c r="D27" s="36" t="s">
        <v>59</v>
      </c>
      <c r="E27" s="22"/>
      <c r="F27" s="54" t="s">
        <v>62</v>
      </c>
      <c r="G27" s="32" t="str">
        <f>CONCATENATE("Blok ",C$59+3)</f>
        <v>Blok 4</v>
      </c>
      <c r="H27" s="33" t="s">
        <v>58</v>
      </c>
      <c r="I27" s="35"/>
      <c r="J27" s="36" t="s">
        <v>59</v>
      </c>
      <c r="K27" s="22"/>
      <c r="L27" s="54" t="s">
        <v>62</v>
      </c>
      <c r="M27" s="32" t="str">
        <f>CONCATENATE("Blok ",I$59+3)</f>
        <v>Blok 11</v>
      </c>
      <c r="N27" s="33" t="s">
        <v>58</v>
      </c>
      <c r="O27" s="35"/>
      <c r="P27" s="56"/>
      <c r="Q27" s="34"/>
      <c r="R27" s="34"/>
      <c r="S27" s="32"/>
      <c r="T27" s="33"/>
    </row>
    <row r="28" spans="1:20" x14ac:dyDescent="0.25">
      <c r="A28" s="47">
        <v>52</v>
      </c>
      <c r="B28" s="63">
        <f t="shared" si="0"/>
        <v>46377</v>
      </c>
      <c r="C28" s="29" t="s">
        <v>65</v>
      </c>
      <c r="D28" s="30"/>
      <c r="E28" s="30" t="s">
        <v>65</v>
      </c>
      <c r="F28" s="30"/>
      <c r="G28" s="30" t="s">
        <v>65</v>
      </c>
      <c r="H28" s="40"/>
      <c r="I28" s="29" t="s">
        <v>65</v>
      </c>
      <c r="J28" s="30"/>
      <c r="K28" s="30" t="s">
        <v>65</v>
      </c>
      <c r="L28" s="30"/>
      <c r="M28" s="30" t="s">
        <v>65</v>
      </c>
      <c r="N28" s="40"/>
      <c r="O28" s="29" t="s">
        <v>65</v>
      </c>
      <c r="P28" s="30"/>
      <c r="Q28" s="30" t="s">
        <v>65</v>
      </c>
      <c r="R28" s="30"/>
      <c r="S28" s="30" t="s">
        <v>65</v>
      </c>
      <c r="T28" s="40"/>
    </row>
    <row r="29" spans="1:20" x14ac:dyDescent="0.25">
      <c r="A29" s="47">
        <v>1</v>
      </c>
      <c r="B29" s="63">
        <f t="shared" si="0"/>
        <v>46384</v>
      </c>
      <c r="C29" s="29"/>
      <c r="D29" s="30"/>
      <c r="E29" s="30"/>
      <c r="F29" s="30"/>
      <c r="G29" s="30"/>
      <c r="H29" s="40"/>
      <c r="I29" s="29"/>
      <c r="J29" s="30"/>
      <c r="K29" s="30"/>
      <c r="L29" s="30"/>
      <c r="M29" s="30"/>
      <c r="N29" s="40"/>
      <c r="O29" s="29"/>
      <c r="P29" s="30"/>
      <c r="Q29" s="30"/>
      <c r="R29" s="30"/>
      <c r="S29" s="30"/>
      <c r="T29" s="40"/>
    </row>
    <row r="30" spans="1:20" x14ac:dyDescent="0.25">
      <c r="A30" s="47">
        <v>2</v>
      </c>
      <c r="B30" s="63">
        <f t="shared" si="0"/>
        <v>46391</v>
      </c>
      <c r="C30" s="35"/>
      <c r="D30" s="36" t="s">
        <v>60</v>
      </c>
      <c r="E30" s="34" t="str">
        <f>CONCATENATE("Blok ",C$59+3)</f>
        <v>Blok 4</v>
      </c>
      <c r="F30" s="34" t="s">
        <v>58</v>
      </c>
      <c r="G30" s="32"/>
      <c r="H30" s="33" t="s">
        <v>59</v>
      </c>
      <c r="I30" s="35"/>
      <c r="J30" s="36" t="s">
        <v>60</v>
      </c>
      <c r="K30" s="34" t="str">
        <f>CONCATENATE("Blok ",I$59+3)</f>
        <v>Blok 11</v>
      </c>
      <c r="L30" s="34" t="s">
        <v>58</v>
      </c>
      <c r="M30" s="32"/>
      <c r="N30" s="33" t="s">
        <v>59</v>
      </c>
      <c r="O30" s="35"/>
      <c r="P30" s="36"/>
      <c r="Q30" s="34"/>
      <c r="R30" s="34"/>
      <c r="S30" s="32"/>
      <c r="T30" s="33"/>
    </row>
    <row r="31" spans="1:20" x14ac:dyDescent="0.25">
      <c r="A31" s="47">
        <v>3</v>
      </c>
      <c r="B31" s="63">
        <f t="shared" si="0"/>
        <v>46398</v>
      </c>
      <c r="C31" s="35"/>
      <c r="D31" s="36" t="s">
        <v>61</v>
      </c>
      <c r="E31" s="34"/>
      <c r="F31" s="34" t="s">
        <v>59</v>
      </c>
      <c r="G31" s="32"/>
      <c r="H31" s="33" t="s">
        <v>60</v>
      </c>
      <c r="I31" s="35"/>
      <c r="J31" s="36" t="s">
        <v>61</v>
      </c>
      <c r="K31" s="34"/>
      <c r="L31" s="34" t="s">
        <v>59</v>
      </c>
      <c r="M31" s="32"/>
      <c r="N31" s="33" t="s">
        <v>60</v>
      </c>
      <c r="O31" s="35"/>
      <c r="P31" s="36"/>
      <c r="Q31" s="34"/>
      <c r="R31" s="34"/>
      <c r="S31" s="32"/>
      <c r="T31" s="33"/>
    </row>
    <row r="32" spans="1:20" x14ac:dyDescent="0.25">
      <c r="A32" s="47">
        <v>4</v>
      </c>
      <c r="B32" s="63">
        <f t="shared" si="0"/>
        <v>46405</v>
      </c>
      <c r="C32" s="37"/>
      <c r="D32" s="53" t="s">
        <v>62</v>
      </c>
      <c r="E32" s="34"/>
      <c r="F32" s="34" t="s">
        <v>60</v>
      </c>
      <c r="G32" s="32"/>
      <c r="H32" s="33" t="s">
        <v>61</v>
      </c>
      <c r="I32" s="37"/>
      <c r="J32" s="53" t="s">
        <v>62</v>
      </c>
      <c r="K32" s="34"/>
      <c r="L32" s="34" t="s">
        <v>60</v>
      </c>
      <c r="M32" s="32"/>
      <c r="N32" s="33" t="s">
        <v>61</v>
      </c>
      <c r="O32" s="35"/>
      <c r="P32" s="36"/>
      <c r="Q32" s="34"/>
      <c r="R32" s="34"/>
      <c r="S32" s="32"/>
      <c r="T32" s="62"/>
    </row>
    <row r="33" spans="1:20" x14ac:dyDescent="0.25">
      <c r="A33" s="47">
        <v>5</v>
      </c>
      <c r="B33" s="63">
        <f t="shared" si="0"/>
        <v>46412</v>
      </c>
      <c r="C33" s="35" t="str">
        <f>CONCATENATE("Blok ",C$59+4)</f>
        <v>Blok 5</v>
      </c>
      <c r="D33" s="36" t="s">
        <v>58</v>
      </c>
      <c r="E33" s="34"/>
      <c r="F33" s="34" t="s">
        <v>61</v>
      </c>
      <c r="G33" s="23"/>
      <c r="H33" s="55" t="s">
        <v>62</v>
      </c>
      <c r="I33" s="35" t="str">
        <f>CONCATENATE("Blok ",I$59+4)</f>
        <v>Blok 12</v>
      </c>
      <c r="J33" s="36" t="s">
        <v>58</v>
      </c>
      <c r="K33" s="34"/>
      <c r="L33" s="34" t="s">
        <v>61</v>
      </c>
      <c r="M33" s="23"/>
      <c r="N33" s="55" t="s">
        <v>62</v>
      </c>
      <c r="O33" s="35"/>
      <c r="P33" s="36"/>
      <c r="Q33" s="34"/>
      <c r="R33" s="61"/>
      <c r="S33" s="32"/>
      <c r="T33" s="33"/>
    </row>
    <row r="34" spans="1:20" x14ac:dyDescent="0.25">
      <c r="A34" s="47">
        <v>6</v>
      </c>
      <c r="B34" s="63">
        <f t="shared" si="0"/>
        <v>46419</v>
      </c>
      <c r="C34" s="35"/>
      <c r="D34" s="36" t="s">
        <v>59</v>
      </c>
      <c r="E34" s="22"/>
      <c r="F34" s="54" t="s">
        <v>62</v>
      </c>
      <c r="G34" s="32" t="str">
        <f>CONCATENATE("Blok ",C$59+4)</f>
        <v>Blok 5</v>
      </c>
      <c r="H34" s="33" t="s">
        <v>58</v>
      </c>
      <c r="I34" s="35"/>
      <c r="J34" s="36" t="s">
        <v>59</v>
      </c>
      <c r="K34" s="22"/>
      <c r="L34" s="54" t="s">
        <v>62</v>
      </c>
      <c r="M34" s="32" t="str">
        <f>CONCATENATE("Blok ",I$59+4)</f>
        <v>Blok 12</v>
      </c>
      <c r="N34" s="33" t="s">
        <v>58</v>
      </c>
      <c r="O34" s="35"/>
      <c r="P34" s="56"/>
      <c r="Q34" s="34"/>
      <c r="R34" s="34"/>
      <c r="S34" s="32"/>
      <c r="T34" s="33"/>
    </row>
    <row r="35" spans="1:20" x14ac:dyDescent="0.25">
      <c r="A35" s="47">
        <v>7</v>
      </c>
      <c r="B35" s="63">
        <f t="shared" si="0"/>
        <v>46426</v>
      </c>
      <c r="C35" s="35"/>
      <c r="D35" s="36" t="s">
        <v>60</v>
      </c>
      <c r="E35" s="34" t="str">
        <f>CONCATENATE("Blok ",C$59+4)</f>
        <v>Blok 5</v>
      </c>
      <c r="F35" s="34" t="s">
        <v>58</v>
      </c>
      <c r="G35" s="32"/>
      <c r="H35" s="33" t="s">
        <v>59</v>
      </c>
      <c r="I35" s="35"/>
      <c r="J35" s="36" t="s">
        <v>60</v>
      </c>
      <c r="K35" s="34" t="str">
        <f>CONCATENATE("Blok ",I$59+4)</f>
        <v>Blok 12</v>
      </c>
      <c r="L35" s="34" t="s">
        <v>58</v>
      </c>
      <c r="M35" s="32"/>
      <c r="N35" s="33" t="s">
        <v>59</v>
      </c>
      <c r="O35" s="35"/>
      <c r="P35" s="36"/>
      <c r="Q35" s="34"/>
      <c r="R35" s="34"/>
      <c r="S35" s="32"/>
      <c r="T35" s="33"/>
    </row>
    <row r="36" spans="1:20" x14ac:dyDescent="0.25">
      <c r="A36" s="47">
        <v>8</v>
      </c>
      <c r="B36" s="63">
        <f t="shared" si="0"/>
        <v>46433</v>
      </c>
      <c r="C36" s="35"/>
      <c r="D36" s="36" t="s">
        <v>61</v>
      </c>
      <c r="E36" s="34"/>
      <c r="F36" s="34" t="s">
        <v>59</v>
      </c>
      <c r="G36" s="31" t="s">
        <v>67</v>
      </c>
      <c r="H36" s="38"/>
      <c r="I36" s="35"/>
      <c r="J36" s="36" t="s">
        <v>61</v>
      </c>
      <c r="K36" s="34"/>
      <c r="L36" s="34" t="s">
        <v>59</v>
      </c>
      <c r="M36" s="31" t="s">
        <v>67</v>
      </c>
      <c r="N36" s="38"/>
      <c r="O36" s="35"/>
      <c r="P36" s="36"/>
      <c r="Q36" s="34"/>
      <c r="R36" s="34"/>
      <c r="S36" s="31" t="s">
        <v>67</v>
      </c>
      <c r="T36" s="38"/>
    </row>
    <row r="37" spans="1:20" x14ac:dyDescent="0.25">
      <c r="A37" s="47">
        <v>9</v>
      </c>
      <c r="B37" s="63">
        <f t="shared" si="0"/>
        <v>46440</v>
      </c>
      <c r="C37" s="39" t="s">
        <v>67</v>
      </c>
      <c r="D37" s="31"/>
      <c r="E37" s="31" t="s">
        <v>67</v>
      </c>
      <c r="F37" s="31"/>
      <c r="G37" s="32"/>
      <c r="H37" s="33" t="s">
        <v>60</v>
      </c>
      <c r="I37" s="39" t="s">
        <v>67</v>
      </c>
      <c r="J37" s="31"/>
      <c r="K37" s="31" t="s">
        <v>67</v>
      </c>
      <c r="L37" s="31"/>
      <c r="M37" s="32"/>
      <c r="N37" s="33" t="s">
        <v>60</v>
      </c>
      <c r="O37" s="39" t="s">
        <v>67</v>
      </c>
      <c r="P37" s="31"/>
      <c r="Q37" s="31" t="s">
        <v>67</v>
      </c>
      <c r="R37" s="31"/>
      <c r="S37" s="32"/>
      <c r="T37" s="33"/>
    </row>
    <row r="38" spans="1:20" x14ac:dyDescent="0.25">
      <c r="A38" s="47">
        <v>10</v>
      </c>
      <c r="B38" s="63">
        <f t="shared" si="0"/>
        <v>46447</v>
      </c>
      <c r="C38" s="37"/>
      <c r="D38" s="53" t="s">
        <v>62</v>
      </c>
      <c r="E38" s="34"/>
      <c r="F38" s="34" t="s">
        <v>60</v>
      </c>
      <c r="G38" s="32"/>
      <c r="H38" s="33" t="s">
        <v>61</v>
      </c>
      <c r="I38" s="37"/>
      <c r="J38" s="53" t="s">
        <v>62</v>
      </c>
      <c r="K38" s="34"/>
      <c r="L38" s="34" t="s">
        <v>60</v>
      </c>
      <c r="M38" s="32"/>
      <c r="N38" s="33" t="s">
        <v>61</v>
      </c>
      <c r="O38" s="35"/>
      <c r="P38" s="36"/>
      <c r="Q38" s="34"/>
      <c r="R38" s="34"/>
      <c r="S38" s="32"/>
      <c r="T38" s="62"/>
    </row>
    <row r="39" spans="1:20" x14ac:dyDescent="0.25">
      <c r="A39" s="47">
        <v>11</v>
      </c>
      <c r="B39" s="63">
        <f t="shared" si="0"/>
        <v>46454</v>
      </c>
      <c r="C39" s="35" t="str">
        <f>CONCATENATE("Blok ",C$59+5)</f>
        <v>Blok 6</v>
      </c>
      <c r="D39" s="36" t="s">
        <v>58</v>
      </c>
      <c r="E39" s="34"/>
      <c r="F39" s="34" t="s">
        <v>61</v>
      </c>
      <c r="G39" s="23"/>
      <c r="H39" s="55" t="s">
        <v>62</v>
      </c>
      <c r="I39" s="35" t="str">
        <f>CONCATENATE("Blok ",I$59+5)</f>
        <v>Blok 13</v>
      </c>
      <c r="J39" s="36" t="s">
        <v>58</v>
      </c>
      <c r="K39" s="34"/>
      <c r="L39" s="34" t="s">
        <v>61</v>
      </c>
      <c r="M39" s="23"/>
      <c r="N39" s="55" t="s">
        <v>62</v>
      </c>
      <c r="O39" s="35"/>
      <c r="P39" s="36"/>
      <c r="Q39" s="34"/>
      <c r="R39" s="61"/>
      <c r="S39" s="32"/>
      <c r="T39" s="33"/>
    </row>
    <row r="40" spans="1:20" x14ac:dyDescent="0.25">
      <c r="A40" s="47">
        <v>12</v>
      </c>
      <c r="B40" s="63">
        <f t="shared" si="0"/>
        <v>46461</v>
      </c>
      <c r="C40" s="35"/>
      <c r="D40" s="36" t="s">
        <v>59</v>
      </c>
      <c r="E40" s="22"/>
      <c r="F40" s="54" t="s">
        <v>62</v>
      </c>
      <c r="G40" s="32" t="str">
        <f>CONCATENATE("Blok ",C$59+5)</f>
        <v>Blok 6</v>
      </c>
      <c r="H40" s="33" t="s">
        <v>58</v>
      </c>
      <c r="I40" s="35"/>
      <c r="J40" s="36" t="s">
        <v>59</v>
      </c>
      <c r="K40" s="22"/>
      <c r="L40" s="54" t="s">
        <v>62</v>
      </c>
      <c r="M40" s="32" t="str">
        <f>CONCATENATE("Blok ",I$59+5)</f>
        <v>Blok 13</v>
      </c>
      <c r="N40" s="33" t="s">
        <v>58</v>
      </c>
      <c r="O40" s="35"/>
      <c r="P40" s="56"/>
      <c r="Q40" s="34"/>
      <c r="R40" s="34"/>
      <c r="S40" s="32"/>
      <c r="T40" s="33"/>
    </row>
    <row r="41" spans="1:20" x14ac:dyDescent="0.25">
      <c r="A41" s="47">
        <v>13</v>
      </c>
      <c r="B41" s="63">
        <f t="shared" si="0"/>
        <v>46468</v>
      </c>
      <c r="C41" s="35"/>
      <c r="D41" s="36" t="s">
        <v>60</v>
      </c>
      <c r="E41" s="34" t="str">
        <f>CONCATENATE("Blok ",C$59+5)</f>
        <v>Blok 6</v>
      </c>
      <c r="F41" s="34" t="s">
        <v>58</v>
      </c>
      <c r="G41" s="32"/>
      <c r="H41" s="33" t="s">
        <v>59</v>
      </c>
      <c r="I41" s="35"/>
      <c r="J41" s="36" t="s">
        <v>60</v>
      </c>
      <c r="K41" s="34" t="str">
        <f>CONCATENATE("Blok ",I$59+5)</f>
        <v>Blok 13</v>
      </c>
      <c r="L41" s="34" t="s">
        <v>58</v>
      </c>
      <c r="M41" s="32"/>
      <c r="N41" s="33" t="s">
        <v>59</v>
      </c>
      <c r="O41" s="35"/>
      <c r="P41" s="36"/>
      <c r="Q41" s="34"/>
      <c r="R41" s="34"/>
      <c r="S41" s="32"/>
      <c r="T41" s="33"/>
    </row>
    <row r="42" spans="1:20" x14ac:dyDescent="0.25">
      <c r="A42" s="47">
        <v>14</v>
      </c>
      <c r="B42" s="63">
        <f t="shared" si="0"/>
        <v>46475</v>
      </c>
      <c r="C42" s="35"/>
      <c r="D42" s="36" t="s">
        <v>61</v>
      </c>
      <c r="E42" s="34"/>
      <c r="F42" s="34" t="s">
        <v>59</v>
      </c>
      <c r="G42" s="32"/>
      <c r="H42" s="33" t="s">
        <v>60</v>
      </c>
      <c r="I42" s="35"/>
      <c r="J42" s="36" t="s">
        <v>61</v>
      </c>
      <c r="K42" s="34"/>
      <c r="L42" s="34" t="s">
        <v>59</v>
      </c>
      <c r="M42" s="32"/>
      <c r="N42" s="33" t="s">
        <v>60</v>
      </c>
      <c r="O42" s="35"/>
      <c r="P42" s="36"/>
      <c r="Q42" s="34"/>
      <c r="R42" s="34"/>
      <c r="S42" s="32"/>
      <c r="T42" s="33"/>
    </row>
    <row r="43" spans="1:20" x14ac:dyDescent="0.25">
      <c r="A43" s="47">
        <v>15</v>
      </c>
      <c r="B43" s="63">
        <f t="shared" si="0"/>
        <v>46482</v>
      </c>
      <c r="C43" s="37"/>
      <c r="D43" s="53" t="s">
        <v>62</v>
      </c>
      <c r="E43" s="34"/>
      <c r="F43" s="34" t="s">
        <v>60</v>
      </c>
      <c r="G43" s="32"/>
      <c r="H43" s="33" t="s">
        <v>61</v>
      </c>
      <c r="I43" s="37"/>
      <c r="J43" s="53" t="s">
        <v>62</v>
      </c>
      <c r="K43" s="34"/>
      <c r="L43" s="34" t="s">
        <v>60</v>
      </c>
      <c r="M43" s="32"/>
      <c r="N43" s="33" t="s">
        <v>61</v>
      </c>
      <c r="O43" s="35"/>
      <c r="P43" s="36"/>
      <c r="Q43" s="34"/>
      <c r="R43" s="34"/>
      <c r="S43" s="32"/>
      <c r="T43" s="62"/>
    </row>
    <row r="44" spans="1:20" x14ac:dyDescent="0.25">
      <c r="A44" s="47">
        <v>16</v>
      </c>
      <c r="B44" s="63">
        <f t="shared" si="0"/>
        <v>46489</v>
      </c>
      <c r="C44" s="35" t="str">
        <f>CONCATENATE("Blok ",C$59+6)</f>
        <v>Blok 7</v>
      </c>
      <c r="D44" s="36" t="s">
        <v>58</v>
      </c>
      <c r="E44" s="34"/>
      <c r="F44" s="34" t="s">
        <v>61</v>
      </c>
      <c r="G44" s="23"/>
      <c r="H44" s="55" t="s">
        <v>62</v>
      </c>
      <c r="I44" s="35" t="str">
        <f>CONCATENATE("Blok ",I$59+6)</f>
        <v>Blok 14</v>
      </c>
      <c r="J44" s="36" t="s">
        <v>58</v>
      </c>
      <c r="K44" s="34"/>
      <c r="L44" s="34" t="s">
        <v>61</v>
      </c>
      <c r="M44" s="23"/>
      <c r="N44" s="55" t="s">
        <v>62</v>
      </c>
      <c r="O44" s="35"/>
      <c r="P44" s="36"/>
      <c r="Q44" s="34"/>
      <c r="R44" s="61"/>
      <c r="S44" s="32"/>
      <c r="T44" s="33"/>
    </row>
    <row r="45" spans="1:20" x14ac:dyDescent="0.25">
      <c r="A45" s="47">
        <v>17</v>
      </c>
      <c r="B45" s="63">
        <f>B44+7</f>
        <v>46496</v>
      </c>
      <c r="C45" s="35"/>
      <c r="D45" s="36" t="s">
        <v>59</v>
      </c>
      <c r="E45" s="22"/>
      <c r="F45" s="54" t="s">
        <v>62</v>
      </c>
      <c r="G45" s="51" t="str">
        <f>CONCATENATE("Blok ",C$59+6)</f>
        <v>Blok 7</v>
      </c>
      <c r="H45" s="52" t="s">
        <v>58</v>
      </c>
      <c r="I45" s="35"/>
      <c r="J45" s="36" t="s">
        <v>59</v>
      </c>
      <c r="K45" s="22"/>
      <c r="L45" s="54" t="s">
        <v>62</v>
      </c>
      <c r="M45" s="51" t="str">
        <f>CONCATENATE("Blok ",I$59+6)</f>
        <v>Blok 14</v>
      </c>
      <c r="N45" s="52" t="s">
        <v>58</v>
      </c>
      <c r="O45" s="35"/>
      <c r="P45" s="56"/>
      <c r="Q45" s="34"/>
      <c r="R45" s="34"/>
      <c r="S45" s="32"/>
      <c r="T45" s="33"/>
    </row>
    <row r="46" spans="1:20" x14ac:dyDescent="0.25">
      <c r="A46" s="47">
        <v>18</v>
      </c>
      <c r="B46" s="63">
        <f t="shared" si="0"/>
        <v>46503</v>
      </c>
      <c r="C46" s="39" t="s">
        <v>66</v>
      </c>
      <c r="D46" s="31"/>
      <c r="E46" s="31" t="s">
        <v>66</v>
      </c>
      <c r="F46" s="31"/>
      <c r="G46" s="31" t="s">
        <v>66</v>
      </c>
      <c r="H46" s="38"/>
      <c r="I46" s="39" t="s">
        <v>66</v>
      </c>
      <c r="J46" s="31"/>
      <c r="K46" s="31" t="s">
        <v>66</v>
      </c>
      <c r="L46" s="31"/>
      <c r="M46" s="31" t="s">
        <v>66</v>
      </c>
      <c r="N46" s="38"/>
      <c r="O46" s="39" t="s">
        <v>66</v>
      </c>
      <c r="P46" s="31"/>
      <c r="Q46" s="31" t="s">
        <v>66</v>
      </c>
      <c r="R46" s="31"/>
      <c r="S46" s="31" t="s">
        <v>66</v>
      </c>
      <c r="T46" s="38"/>
    </row>
    <row r="47" spans="1:20" x14ac:dyDescent="0.25">
      <c r="A47" s="47">
        <v>19</v>
      </c>
      <c r="B47" s="63">
        <f t="shared" si="0"/>
        <v>46510</v>
      </c>
      <c r="C47" s="35"/>
      <c r="D47" s="36" t="s">
        <v>60</v>
      </c>
      <c r="E47" s="34" t="str">
        <f>CONCATENATE("Blok ",C$59+6)</f>
        <v>Blok 7</v>
      </c>
      <c r="F47" s="34" t="s">
        <v>58</v>
      </c>
      <c r="G47" s="32"/>
      <c r="H47" s="33" t="s">
        <v>59</v>
      </c>
      <c r="I47" s="35"/>
      <c r="J47" s="36" t="s">
        <v>60</v>
      </c>
      <c r="K47" s="34" t="str">
        <f>CONCATENATE("Blok ",I$59+6)</f>
        <v>Blok 14</v>
      </c>
      <c r="L47" s="34" t="s">
        <v>58</v>
      </c>
      <c r="M47" s="32"/>
      <c r="N47" s="33" t="s">
        <v>59</v>
      </c>
      <c r="O47" s="35"/>
      <c r="P47" s="36"/>
      <c r="Q47" s="34"/>
      <c r="R47" s="34"/>
      <c r="S47" s="32"/>
      <c r="T47" s="33"/>
    </row>
    <row r="48" spans="1:20" x14ac:dyDescent="0.25">
      <c r="A48" s="47">
        <v>20</v>
      </c>
      <c r="B48" s="63">
        <f t="shared" si="0"/>
        <v>46517</v>
      </c>
      <c r="C48" s="35"/>
      <c r="D48" s="36" t="s">
        <v>61</v>
      </c>
      <c r="E48" s="34"/>
      <c r="F48" s="34" t="s">
        <v>59</v>
      </c>
      <c r="G48" s="32"/>
      <c r="H48" s="33" t="s">
        <v>60</v>
      </c>
      <c r="I48" s="35"/>
      <c r="J48" s="36" t="s">
        <v>61</v>
      </c>
      <c r="K48" s="34"/>
      <c r="L48" s="34" t="s">
        <v>59</v>
      </c>
      <c r="M48" s="32"/>
      <c r="N48" s="33" t="s">
        <v>60</v>
      </c>
      <c r="O48" s="35"/>
      <c r="P48" s="36"/>
      <c r="Q48" s="34"/>
      <c r="R48" s="34"/>
      <c r="S48" s="32"/>
      <c r="T48" s="33"/>
    </row>
    <row r="49" spans="1:20" x14ac:dyDescent="0.25">
      <c r="A49" s="47">
        <v>21</v>
      </c>
      <c r="B49" s="63">
        <f t="shared" si="0"/>
        <v>46524</v>
      </c>
      <c r="C49" s="37"/>
      <c r="D49" s="53" t="s">
        <v>62</v>
      </c>
      <c r="E49" s="34"/>
      <c r="F49" s="34" t="s">
        <v>60</v>
      </c>
      <c r="G49" s="32"/>
      <c r="H49" s="33" t="s">
        <v>61</v>
      </c>
      <c r="I49" s="37"/>
      <c r="J49" s="53" t="s">
        <v>62</v>
      </c>
      <c r="K49" s="34"/>
      <c r="L49" s="34" t="s">
        <v>60</v>
      </c>
      <c r="M49" s="32"/>
      <c r="N49" s="33" t="s">
        <v>61</v>
      </c>
      <c r="O49" s="35"/>
      <c r="P49" s="36"/>
      <c r="Q49" s="34"/>
      <c r="R49" s="34"/>
      <c r="S49" s="32"/>
      <c r="T49" s="62"/>
    </row>
    <row r="50" spans="1:20" x14ac:dyDescent="0.25">
      <c r="A50" s="47">
        <v>22</v>
      </c>
      <c r="B50" s="63">
        <f t="shared" si="0"/>
        <v>46531</v>
      </c>
      <c r="C50" s="35"/>
      <c r="D50" s="36"/>
      <c r="E50" s="34"/>
      <c r="F50" s="34" t="s">
        <v>61</v>
      </c>
      <c r="G50" s="23"/>
      <c r="H50" s="55" t="s">
        <v>62</v>
      </c>
      <c r="I50" s="35"/>
      <c r="J50" s="36"/>
      <c r="K50" s="34"/>
      <c r="L50" s="34" t="s">
        <v>61</v>
      </c>
      <c r="M50" s="23"/>
      <c r="N50" s="55" t="s">
        <v>62</v>
      </c>
      <c r="O50" s="35"/>
      <c r="P50" s="36"/>
      <c r="Q50" s="61"/>
      <c r="R50" s="61"/>
      <c r="S50" s="32"/>
      <c r="T50" s="33"/>
    </row>
    <row r="51" spans="1:20" x14ac:dyDescent="0.25">
      <c r="A51" s="47">
        <v>23</v>
      </c>
      <c r="B51" s="63">
        <f t="shared" si="0"/>
        <v>46538</v>
      </c>
      <c r="C51" s="35"/>
      <c r="D51" s="36"/>
      <c r="E51" s="54"/>
      <c r="F51" s="54" t="s">
        <v>62</v>
      </c>
      <c r="G51" s="32"/>
      <c r="H51" s="33"/>
      <c r="I51" s="35"/>
      <c r="J51" s="36"/>
      <c r="K51" s="54"/>
      <c r="L51" s="54" t="s">
        <v>62</v>
      </c>
      <c r="M51" s="32"/>
      <c r="N51" s="33"/>
      <c r="O51" s="35"/>
      <c r="P51" s="56"/>
      <c r="Q51" s="34"/>
      <c r="R51" s="34"/>
      <c r="S51" s="32"/>
      <c r="T51" s="33"/>
    </row>
    <row r="52" spans="1:20" x14ac:dyDescent="0.25">
      <c r="A52" s="47">
        <v>24</v>
      </c>
      <c r="B52" s="63">
        <f t="shared" si="0"/>
        <v>46545</v>
      </c>
      <c r="C52" s="35"/>
      <c r="D52" s="36"/>
      <c r="E52" s="34"/>
      <c r="F52" s="34"/>
      <c r="G52" s="32"/>
      <c r="H52" s="33"/>
      <c r="I52" s="35"/>
      <c r="J52" s="36"/>
      <c r="K52" s="34"/>
      <c r="L52" s="34"/>
      <c r="M52" s="32"/>
      <c r="N52" s="33"/>
      <c r="O52" s="35"/>
      <c r="P52" s="36"/>
      <c r="Q52" s="34"/>
      <c r="R52" s="34"/>
      <c r="S52" s="32"/>
      <c r="T52" s="33"/>
    </row>
    <row r="53" spans="1:20" x14ac:dyDescent="0.25">
      <c r="A53" s="47">
        <v>25</v>
      </c>
      <c r="B53" s="63">
        <f t="shared" si="0"/>
        <v>46552</v>
      </c>
      <c r="C53" s="35"/>
      <c r="D53" s="36"/>
      <c r="E53" s="34"/>
      <c r="F53" s="34"/>
      <c r="G53" s="32"/>
      <c r="H53" s="33"/>
      <c r="I53" s="35"/>
      <c r="J53" s="36"/>
      <c r="K53" s="34"/>
      <c r="L53" s="34"/>
      <c r="M53" s="32"/>
      <c r="N53" s="33"/>
      <c r="O53" s="35"/>
      <c r="P53" s="36"/>
      <c r="Q53" s="34"/>
      <c r="R53" s="34"/>
      <c r="S53" s="32"/>
      <c r="T53" s="33"/>
    </row>
    <row r="54" spans="1:20" x14ac:dyDescent="0.25">
      <c r="A54" s="47">
        <f>A53+1</f>
        <v>26</v>
      </c>
      <c r="B54" s="63">
        <f t="shared" si="0"/>
        <v>46559</v>
      </c>
      <c r="C54" s="35"/>
      <c r="D54" s="36"/>
      <c r="E54" s="34"/>
      <c r="F54" s="34"/>
      <c r="G54" s="32"/>
      <c r="H54" s="33"/>
      <c r="I54" s="35"/>
      <c r="J54" s="36"/>
      <c r="K54" s="34"/>
      <c r="L54" s="34"/>
      <c r="M54" s="32"/>
      <c r="N54" s="33"/>
      <c r="O54" s="35"/>
      <c r="P54" s="36"/>
      <c r="Q54" s="34"/>
      <c r="R54" s="34"/>
      <c r="S54" s="32"/>
      <c r="T54" s="33"/>
    </row>
    <row r="55" spans="1:20" x14ac:dyDescent="0.25">
      <c r="A55" s="47">
        <f t="shared" ref="A55:A58" si="1">A54+1</f>
        <v>27</v>
      </c>
      <c r="B55" s="63">
        <f t="shared" si="0"/>
        <v>46566</v>
      </c>
      <c r="C55" s="35"/>
      <c r="D55" s="36"/>
      <c r="E55" s="34"/>
      <c r="F55" s="34"/>
      <c r="G55" s="32"/>
      <c r="H55" s="33"/>
      <c r="I55" s="35"/>
      <c r="J55" s="36"/>
      <c r="K55" s="34"/>
      <c r="L55" s="34"/>
      <c r="M55" s="32"/>
      <c r="N55" s="33"/>
      <c r="O55" s="35"/>
      <c r="P55" s="36"/>
      <c r="Q55" s="34"/>
      <c r="R55" s="34"/>
      <c r="S55" s="32"/>
      <c r="T55" s="33"/>
    </row>
    <row r="56" spans="1:20" x14ac:dyDescent="0.25">
      <c r="A56" s="47">
        <f t="shared" si="1"/>
        <v>28</v>
      </c>
      <c r="B56" s="63">
        <f t="shared" si="0"/>
        <v>46573</v>
      </c>
      <c r="C56" s="35"/>
      <c r="D56" s="36"/>
      <c r="E56" s="34"/>
      <c r="F56" s="34"/>
      <c r="G56" s="32"/>
      <c r="H56" s="33"/>
      <c r="I56" s="35"/>
      <c r="J56" s="36"/>
      <c r="K56" s="34"/>
      <c r="L56" s="34"/>
      <c r="M56" s="32"/>
      <c r="N56" s="33"/>
      <c r="O56" s="35"/>
      <c r="P56" s="36"/>
      <c r="Q56" s="34"/>
      <c r="R56" s="34"/>
      <c r="S56" s="32"/>
      <c r="T56" s="33"/>
    </row>
    <row r="57" spans="1:20" x14ac:dyDescent="0.25">
      <c r="A57" s="47">
        <f t="shared" si="1"/>
        <v>29</v>
      </c>
      <c r="B57" s="63">
        <f t="shared" si="0"/>
        <v>46580</v>
      </c>
      <c r="C57" s="29" t="s">
        <v>68</v>
      </c>
      <c r="D57" s="30"/>
      <c r="E57" s="34"/>
      <c r="F57" s="34"/>
      <c r="G57" s="32"/>
      <c r="H57" s="33"/>
      <c r="I57" s="29" t="s">
        <v>68</v>
      </c>
      <c r="J57" s="30"/>
      <c r="K57" s="34"/>
      <c r="L57" s="34"/>
      <c r="M57" s="32"/>
      <c r="N57" s="33"/>
      <c r="O57" s="29" t="s">
        <v>68</v>
      </c>
      <c r="P57" s="30"/>
      <c r="Q57" s="34"/>
      <c r="R57" s="34"/>
      <c r="S57" s="32"/>
      <c r="T57" s="33"/>
    </row>
    <row r="58" spans="1:20" ht="15.75" thickBot="1" x14ac:dyDescent="0.3">
      <c r="A58" s="48">
        <f t="shared" si="1"/>
        <v>30</v>
      </c>
      <c r="B58" s="64">
        <f t="shared" si="0"/>
        <v>46587</v>
      </c>
      <c r="C58" s="41"/>
      <c r="D58" s="42"/>
      <c r="E58" s="43" t="s">
        <v>68</v>
      </c>
      <c r="F58" s="43"/>
      <c r="G58" s="58"/>
      <c r="H58" s="59"/>
      <c r="I58" s="41"/>
      <c r="J58" s="42"/>
      <c r="K58" s="43" t="s">
        <v>68</v>
      </c>
      <c r="L58" s="43"/>
      <c r="M58" s="58"/>
      <c r="N58" s="59"/>
      <c r="O58" s="41"/>
      <c r="P58" s="42"/>
      <c r="Q58" s="43" t="s">
        <v>68</v>
      </c>
      <c r="R58" s="43"/>
      <c r="S58" s="58"/>
      <c r="T58" s="59"/>
    </row>
    <row r="59" spans="1:20" s="71" customFormat="1" x14ac:dyDescent="0.25">
      <c r="C59" s="71">
        <v>1</v>
      </c>
      <c r="I59" s="71">
        <v>8</v>
      </c>
      <c r="O59" s="71">
        <v>15</v>
      </c>
    </row>
  </sheetData>
  <mergeCells count="62">
    <mergeCell ref="Q10:R11"/>
    <mergeCell ref="S10:T10"/>
    <mergeCell ref="O18:P18"/>
    <mergeCell ref="Q19:R19"/>
    <mergeCell ref="S36:T36"/>
    <mergeCell ref="O37:P37"/>
    <mergeCell ref="E10:F11"/>
    <mergeCell ref="G10:H10"/>
    <mergeCell ref="C37:D37"/>
    <mergeCell ref="G36:H36"/>
    <mergeCell ref="K10:L11"/>
    <mergeCell ref="M10:N10"/>
    <mergeCell ref="I18:J18"/>
    <mergeCell ref="K19:L19"/>
    <mergeCell ref="M36:N36"/>
    <mergeCell ref="I37:J37"/>
    <mergeCell ref="C57:D58"/>
    <mergeCell ref="I57:J58"/>
    <mergeCell ref="O57:P58"/>
    <mergeCell ref="E58:F58"/>
    <mergeCell ref="K58:L58"/>
    <mergeCell ref="Q58:R58"/>
    <mergeCell ref="O46:P46"/>
    <mergeCell ref="Q46:R46"/>
    <mergeCell ref="S46:T46"/>
    <mergeCell ref="C46:D46"/>
    <mergeCell ref="E46:F46"/>
    <mergeCell ref="G46:H46"/>
    <mergeCell ref="I46:J46"/>
    <mergeCell ref="K46:L46"/>
    <mergeCell ref="M46:N46"/>
    <mergeCell ref="E37:F37"/>
    <mergeCell ref="K37:L37"/>
    <mergeCell ref="Q37:R37"/>
    <mergeCell ref="O28:P29"/>
    <mergeCell ref="Q28:R29"/>
    <mergeCell ref="S28:T29"/>
    <mergeCell ref="C28:D29"/>
    <mergeCell ref="E28:F29"/>
    <mergeCell ref="G28:H29"/>
    <mergeCell ref="I28:J29"/>
    <mergeCell ref="K28:L29"/>
    <mergeCell ref="M28:N29"/>
    <mergeCell ref="G19:H19"/>
    <mergeCell ref="M19:N19"/>
    <mergeCell ref="S19:T19"/>
    <mergeCell ref="C18:D18"/>
    <mergeCell ref="E19:F19"/>
    <mergeCell ref="M9:N9"/>
    <mergeCell ref="O9:P9"/>
    <mergeCell ref="Q9:R9"/>
    <mergeCell ref="S9:T9"/>
    <mergeCell ref="C7:T7"/>
    <mergeCell ref="A8:B8"/>
    <mergeCell ref="C8:H8"/>
    <mergeCell ref="I8:N8"/>
    <mergeCell ref="O8:T8"/>
    <mergeCell ref="C9:D9"/>
    <mergeCell ref="E9:F9"/>
    <mergeCell ref="G9:H9"/>
    <mergeCell ref="I9:J9"/>
    <mergeCell ref="K9:L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A7A33-135A-4718-89BB-260C7298D226}">
  <dimension ref="A7:T59"/>
  <sheetViews>
    <sheetView topLeftCell="A7" workbookViewId="0">
      <selection activeCell="C59" sqref="C59:Q59"/>
    </sheetView>
  </sheetViews>
  <sheetFormatPr defaultRowHeight="15" x14ac:dyDescent="0.25"/>
  <cols>
    <col min="2" max="2" width="17.85546875" bestFit="1" customWidth="1"/>
    <col min="3" max="20" width="11.42578125" customWidth="1"/>
  </cols>
  <sheetData>
    <row r="7" spans="1:20" ht="32.25" thickBot="1" x14ac:dyDescent="0.55000000000000004">
      <c r="C7" s="57" t="s">
        <v>75</v>
      </c>
      <c r="D7" s="57"/>
      <c r="E7" s="57"/>
      <c r="F7" s="57"/>
      <c r="G7" s="57"/>
      <c r="H7" s="57"/>
      <c r="I7" s="57"/>
      <c r="J7" s="57"/>
      <c r="K7" s="57"/>
      <c r="L7" s="57"/>
      <c r="M7" s="57"/>
      <c r="N7" s="57"/>
      <c r="O7" s="57"/>
      <c r="P7" s="57"/>
      <c r="Q7" s="57"/>
      <c r="R7" s="57"/>
      <c r="S7" s="57"/>
      <c r="T7" s="57"/>
    </row>
    <row r="8" spans="1:20" ht="31.5" x14ac:dyDescent="0.5">
      <c r="A8" s="49">
        <v>1</v>
      </c>
      <c r="B8" s="50"/>
      <c r="C8" s="24" t="s">
        <v>69</v>
      </c>
      <c r="D8" s="25"/>
      <c r="E8" s="25"/>
      <c r="F8" s="25"/>
      <c r="G8" s="25"/>
      <c r="H8" s="26"/>
      <c r="I8" s="24" t="s">
        <v>70</v>
      </c>
      <c r="J8" s="25"/>
      <c r="K8" s="25"/>
      <c r="L8" s="25"/>
      <c r="M8" s="25"/>
      <c r="N8" s="26"/>
      <c r="O8" s="24" t="s">
        <v>71</v>
      </c>
      <c r="P8" s="25"/>
      <c r="Q8" s="25"/>
      <c r="R8" s="25"/>
      <c r="S8" s="25"/>
      <c r="T8" s="26"/>
    </row>
    <row r="9" spans="1:20" x14ac:dyDescent="0.25">
      <c r="A9" s="45" t="s">
        <v>54</v>
      </c>
      <c r="B9" s="46" t="s">
        <v>63</v>
      </c>
      <c r="C9" s="27" t="s">
        <v>55</v>
      </c>
      <c r="D9" s="19"/>
      <c r="E9" s="20" t="s">
        <v>56</v>
      </c>
      <c r="F9" s="20"/>
      <c r="G9" s="21" t="s">
        <v>57</v>
      </c>
      <c r="H9" s="28"/>
      <c r="I9" s="27" t="s">
        <v>55</v>
      </c>
      <c r="J9" s="19"/>
      <c r="K9" s="20" t="s">
        <v>56</v>
      </c>
      <c r="L9" s="20"/>
      <c r="M9" s="21" t="s">
        <v>57</v>
      </c>
      <c r="N9" s="28"/>
      <c r="O9" s="27" t="s">
        <v>55</v>
      </c>
      <c r="P9" s="19"/>
      <c r="Q9" s="20" t="s">
        <v>56</v>
      </c>
      <c r="R9" s="20"/>
      <c r="S9" s="21" t="s">
        <v>57</v>
      </c>
      <c r="T9" s="28"/>
    </row>
    <row r="10" spans="1:20" x14ac:dyDescent="0.25">
      <c r="A10" s="47">
        <v>34</v>
      </c>
      <c r="B10" s="63">
        <v>46622</v>
      </c>
      <c r="C10" s="35" t="str">
        <f>CONCATENATE("Blok ",C$59)</f>
        <v>Blok 1</v>
      </c>
      <c r="D10" s="36" t="s">
        <v>58</v>
      </c>
      <c r="E10" s="31" t="s">
        <v>68</v>
      </c>
      <c r="F10" s="31"/>
      <c r="G10" s="29" t="s">
        <v>68</v>
      </c>
      <c r="H10" s="30"/>
      <c r="I10" s="35" t="str">
        <f>CONCATENATE("Blok ",I$59)</f>
        <v>Blok 8</v>
      </c>
      <c r="J10" s="36" t="s">
        <v>58</v>
      </c>
      <c r="K10" s="31" t="s">
        <v>68</v>
      </c>
      <c r="L10" s="31"/>
      <c r="M10" s="29" t="s">
        <v>68</v>
      </c>
      <c r="N10" s="30"/>
      <c r="O10" s="35" t="str">
        <f>CONCATENATE("Blok ",O$59)</f>
        <v>Blok 15</v>
      </c>
      <c r="P10" s="36" t="s">
        <v>58</v>
      </c>
      <c r="Q10" s="31" t="s">
        <v>68</v>
      </c>
      <c r="R10" s="31"/>
      <c r="S10" s="29" t="s">
        <v>68</v>
      </c>
      <c r="T10" s="30"/>
    </row>
    <row r="11" spans="1:20" x14ac:dyDescent="0.25">
      <c r="A11" s="47">
        <v>35</v>
      </c>
      <c r="B11" s="63">
        <f>B10+7</f>
        <v>46629</v>
      </c>
      <c r="C11" s="35"/>
      <c r="D11" s="36" t="s">
        <v>59</v>
      </c>
      <c r="E11" s="34" t="str">
        <f>CONCATENATE("Blok ",C$59)</f>
        <v>Blok 1</v>
      </c>
      <c r="F11" s="34" t="s">
        <v>58</v>
      </c>
      <c r="G11" s="29"/>
      <c r="H11" s="30"/>
      <c r="I11" s="35"/>
      <c r="J11" s="36" t="s">
        <v>59</v>
      </c>
      <c r="K11" s="34" t="str">
        <f>CONCATENATE("Blok ",I$59)</f>
        <v>Blok 8</v>
      </c>
      <c r="L11" s="34" t="s">
        <v>58</v>
      </c>
      <c r="M11" s="29"/>
      <c r="N11" s="30"/>
      <c r="O11" s="35"/>
      <c r="P11" s="36" t="s">
        <v>59</v>
      </c>
      <c r="Q11" s="34" t="str">
        <f>CONCATENATE("Blok ",O$59)</f>
        <v>Blok 15</v>
      </c>
      <c r="R11" s="34" t="s">
        <v>58</v>
      </c>
      <c r="S11" s="29"/>
      <c r="T11" s="30"/>
    </row>
    <row r="12" spans="1:20" x14ac:dyDescent="0.25">
      <c r="A12" s="47">
        <v>36</v>
      </c>
      <c r="B12" s="63">
        <f t="shared" ref="B12:B58" si="0">B11+7</f>
        <v>46636</v>
      </c>
      <c r="C12" s="35"/>
      <c r="D12" s="36" t="s">
        <v>60</v>
      </c>
      <c r="E12" s="34"/>
      <c r="F12" s="34" t="s">
        <v>59</v>
      </c>
      <c r="G12" s="32" t="str">
        <f>CONCATENATE("Blok ",C$59)</f>
        <v>Blok 1</v>
      </c>
      <c r="H12" s="33" t="s">
        <v>58</v>
      </c>
      <c r="I12" s="35"/>
      <c r="J12" s="36" t="s">
        <v>60</v>
      </c>
      <c r="K12" s="34"/>
      <c r="L12" s="34" t="s">
        <v>59</v>
      </c>
      <c r="M12" s="32" t="str">
        <f>CONCATENATE("Blok ",I$59)</f>
        <v>Blok 8</v>
      </c>
      <c r="N12" s="33" t="s">
        <v>58</v>
      </c>
      <c r="O12" s="35"/>
      <c r="P12" s="36" t="s">
        <v>60</v>
      </c>
      <c r="Q12" s="34"/>
      <c r="R12" s="34" t="s">
        <v>59</v>
      </c>
      <c r="S12" s="32" t="str">
        <f>CONCATENATE("Blok ",O$59)</f>
        <v>Blok 15</v>
      </c>
      <c r="T12" s="33" t="s">
        <v>58</v>
      </c>
    </row>
    <row r="13" spans="1:20" x14ac:dyDescent="0.25">
      <c r="A13" s="47">
        <v>37</v>
      </c>
      <c r="B13" s="63">
        <f t="shared" si="0"/>
        <v>46643</v>
      </c>
      <c r="C13" s="35"/>
      <c r="D13" s="36" t="s">
        <v>61</v>
      </c>
      <c r="E13" s="34"/>
      <c r="F13" s="34" t="s">
        <v>60</v>
      </c>
      <c r="G13" s="32"/>
      <c r="H13" s="33" t="s">
        <v>59</v>
      </c>
      <c r="I13" s="35"/>
      <c r="J13" s="36" t="s">
        <v>61</v>
      </c>
      <c r="K13" s="34"/>
      <c r="L13" s="34" t="s">
        <v>60</v>
      </c>
      <c r="M13" s="32"/>
      <c r="N13" s="33" t="s">
        <v>59</v>
      </c>
      <c r="O13" s="35"/>
      <c r="P13" s="36" t="s">
        <v>61</v>
      </c>
      <c r="Q13" s="34"/>
      <c r="R13" s="34" t="s">
        <v>60</v>
      </c>
      <c r="S13" s="32"/>
      <c r="T13" s="33" t="s">
        <v>59</v>
      </c>
    </row>
    <row r="14" spans="1:20" x14ac:dyDescent="0.25">
      <c r="A14" s="47">
        <v>38</v>
      </c>
      <c r="B14" s="63">
        <f t="shared" si="0"/>
        <v>46650</v>
      </c>
      <c r="C14" s="37"/>
      <c r="D14" s="53" t="s">
        <v>62</v>
      </c>
      <c r="E14" s="34"/>
      <c r="F14" s="34" t="s">
        <v>61</v>
      </c>
      <c r="G14" s="32"/>
      <c r="H14" s="33" t="s">
        <v>60</v>
      </c>
      <c r="I14" s="37"/>
      <c r="J14" s="53" t="s">
        <v>62</v>
      </c>
      <c r="K14" s="34"/>
      <c r="L14" s="34" t="s">
        <v>61</v>
      </c>
      <c r="M14" s="32"/>
      <c r="N14" s="33" t="s">
        <v>60</v>
      </c>
      <c r="O14" s="37"/>
      <c r="P14" s="53" t="s">
        <v>62</v>
      </c>
      <c r="Q14" s="34"/>
      <c r="R14" s="34" t="s">
        <v>61</v>
      </c>
      <c r="S14" s="32"/>
      <c r="T14" s="33" t="s">
        <v>60</v>
      </c>
    </row>
    <row r="15" spans="1:20" x14ac:dyDescent="0.25">
      <c r="A15" s="47">
        <v>39</v>
      </c>
      <c r="B15" s="63">
        <f t="shared" si="0"/>
        <v>46657</v>
      </c>
      <c r="C15" s="35" t="str">
        <f>CONCATENATE("Blok ",C$59+1)</f>
        <v>Blok 2</v>
      </c>
      <c r="D15" s="36" t="s">
        <v>58</v>
      </c>
      <c r="E15" s="22"/>
      <c r="F15" s="54" t="s">
        <v>62</v>
      </c>
      <c r="G15" s="32"/>
      <c r="H15" s="33" t="s">
        <v>61</v>
      </c>
      <c r="I15" s="35" t="str">
        <f>CONCATENATE("Blok ",I$59+1)</f>
        <v>Blok 9</v>
      </c>
      <c r="J15" s="36" t="s">
        <v>58</v>
      </c>
      <c r="K15" s="22"/>
      <c r="L15" s="54" t="s">
        <v>62</v>
      </c>
      <c r="M15" s="32"/>
      <c r="N15" s="33" t="s">
        <v>61</v>
      </c>
      <c r="O15" s="35" t="str">
        <f>CONCATENATE("Blok ",O$59+1)</f>
        <v>Blok 16</v>
      </c>
      <c r="P15" s="36" t="s">
        <v>58</v>
      </c>
      <c r="Q15" s="22"/>
      <c r="R15" s="54" t="s">
        <v>62</v>
      </c>
      <c r="S15" s="32"/>
      <c r="T15" s="33" t="s">
        <v>61</v>
      </c>
    </row>
    <row r="16" spans="1:20" x14ac:dyDescent="0.25">
      <c r="A16" s="47">
        <v>40</v>
      </c>
      <c r="B16" s="63">
        <f t="shared" si="0"/>
        <v>46664</v>
      </c>
      <c r="C16" s="35"/>
      <c r="D16" s="36" t="s">
        <v>59</v>
      </c>
      <c r="E16" s="34" t="str">
        <f>CONCATENATE("Blok ",C$59+1)</f>
        <v>Blok 2</v>
      </c>
      <c r="F16" s="34" t="s">
        <v>58</v>
      </c>
      <c r="G16" s="23"/>
      <c r="H16" s="55" t="s">
        <v>62</v>
      </c>
      <c r="I16" s="35"/>
      <c r="J16" s="36" t="s">
        <v>59</v>
      </c>
      <c r="K16" s="34" t="str">
        <f>CONCATENATE("Blok ",I$59+1)</f>
        <v>Blok 9</v>
      </c>
      <c r="L16" s="34" t="s">
        <v>58</v>
      </c>
      <c r="M16" s="23"/>
      <c r="N16" s="55" t="s">
        <v>62</v>
      </c>
      <c r="O16" s="35"/>
      <c r="P16" s="36" t="s">
        <v>59</v>
      </c>
      <c r="Q16" s="34" t="str">
        <f>CONCATENATE("Blok ",O$59+1)</f>
        <v>Blok 16</v>
      </c>
      <c r="R16" s="34" t="s">
        <v>58</v>
      </c>
      <c r="S16" s="23"/>
      <c r="T16" s="55" t="s">
        <v>62</v>
      </c>
    </row>
    <row r="17" spans="1:20" x14ac:dyDescent="0.25">
      <c r="A17" s="47">
        <v>41</v>
      </c>
      <c r="B17" s="63">
        <f t="shared" si="0"/>
        <v>46671</v>
      </c>
      <c r="C17" s="35"/>
      <c r="D17" s="36" t="s">
        <v>60</v>
      </c>
      <c r="E17" s="34"/>
      <c r="F17" s="34" t="s">
        <v>59</v>
      </c>
      <c r="G17" s="32" t="str">
        <f>CONCATENATE("Blok ",C$59+1)</f>
        <v>Blok 2</v>
      </c>
      <c r="H17" s="33" t="s">
        <v>58</v>
      </c>
      <c r="I17" s="35"/>
      <c r="J17" s="36" t="s">
        <v>60</v>
      </c>
      <c r="K17" s="34"/>
      <c r="L17" s="34" t="s">
        <v>59</v>
      </c>
      <c r="M17" s="32" t="str">
        <f>CONCATENATE("Blok ",I$59+1)</f>
        <v>Blok 9</v>
      </c>
      <c r="N17" s="33" t="s">
        <v>58</v>
      </c>
      <c r="O17" s="35"/>
      <c r="P17" s="36" t="s">
        <v>60</v>
      </c>
      <c r="Q17" s="34"/>
      <c r="R17" s="34" t="s">
        <v>59</v>
      </c>
      <c r="S17" s="32" t="str">
        <f>CONCATENATE("Blok ",O$59+1)</f>
        <v>Blok 16</v>
      </c>
      <c r="T17" s="33" t="s">
        <v>58</v>
      </c>
    </row>
    <row r="18" spans="1:20" x14ac:dyDescent="0.25">
      <c r="A18" s="47">
        <v>42</v>
      </c>
      <c r="B18" s="63">
        <f t="shared" si="0"/>
        <v>46678</v>
      </c>
      <c r="C18" s="39" t="s">
        <v>64</v>
      </c>
      <c r="D18" s="31"/>
      <c r="E18" s="31" t="s">
        <v>64</v>
      </c>
      <c r="F18" s="31"/>
      <c r="G18" s="32"/>
      <c r="H18" s="33" t="s">
        <v>59</v>
      </c>
      <c r="I18" s="39" t="s">
        <v>64</v>
      </c>
      <c r="J18" s="31"/>
      <c r="K18" s="31" t="s">
        <v>64</v>
      </c>
      <c r="L18" s="31"/>
      <c r="M18" s="32"/>
      <c r="N18" s="33" t="s">
        <v>59</v>
      </c>
      <c r="O18" s="39" t="s">
        <v>64</v>
      </c>
      <c r="P18" s="31"/>
      <c r="Q18" s="31" t="s">
        <v>64</v>
      </c>
      <c r="R18" s="31"/>
      <c r="S18" s="32"/>
      <c r="T18" s="33" t="s">
        <v>59</v>
      </c>
    </row>
    <row r="19" spans="1:20" x14ac:dyDescent="0.25">
      <c r="A19" s="47">
        <v>43</v>
      </c>
      <c r="B19" s="63">
        <f t="shared" si="0"/>
        <v>46685</v>
      </c>
      <c r="C19" s="35"/>
      <c r="D19" s="36" t="s">
        <v>61</v>
      </c>
      <c r="E19" s="34"/>
      <c r="F19" s="34" t="s">
        <v>60</v>
      </c>
      <c r="G19" s="31" t="s">
        <v>64</v>
      </c>
      <c r="H19" s="38"/>
      <c r="I19" s="35"/>
      <c r="J19" s="36" t="s">
        <v>61</v>
      </c>
      <c r="K19" s="34"/>
      <c r="L19" s="34" t="s">
        <v>60</v>
      </c>
      <c r="M19" s="31" t="s">
        <v>64</v>
      </c>
      <c r="N19" s="38"/>
      <c r="O19" s="35"/>
      <c r="P19" s="36" t="s">
        <v>61</v>
      </c>
      <c r="Q19" s="34"/>
      <c r="R19" s="34" t="s">
        <v>60</v>
      </c>
      <c r="S19" s="31" t="s">
        <v>64</v>
      </c>
      <c r="T19" s="38"/>
    </row>
    <row r="20" spans="1:20" x14ac:dyDescent="0.25">
      <c r="A20" s="47">
        <v>44</v>
      </c>
      <c r="B20" s="63">
        <f t="shared" si="0"/>
        <v>46692</v>
      </c>
      <c r="C20" s="37"/>
      <c r="D20" s="53" t="s">
        <v>62</v>
      </c>
      <c r="E20" s="34"/>
      <c r="F20" s="34" t="s">
        <v>61</v>
      </c>
      <c r="G20" s="32"/>
      <c r="H20" s="33" t="s">
        <v>60</v>
      </c>
      <c r="I20" s="37"/>
      <c r="J20" s="53" t="s">
        <v>62</v>
      </c>
      <c r="K20" s="34"/>
      <c r="L20" s="34" t="s">
        <v>61</v>
      </c>
      <c r="M20" s="32"/>
      <c r="N20" s="33" t="s">
        <v>60</v>
      </c>
      <c r="O20" s="37"/>
      <c r="P20" s="53" t="s">
        <v>62</v>
      </c>
      <c r="Q20" s="34"/>
      <c r="R20" s="34" t="s">
        <v>61</v>
      </c>
      <c r="S20" s="32"/>
      <c r="T20" s="33" t="s">
        <v>60</v>
      </c>
    </row>
    <row r="21" spans="1:20" x14ac:dyDescent="0.25">
      <c r="A21" s="47">
        <v>45</v>
      </c>
      <c r="B21" s="63">
        <f t="shared" si="0"/>
        <v>46699</v>
      </c>
      <c r="C21" s="35" t="str">
        <f>CONCATENATE("Blok ",C$59+2)</f>
        <v>Blok 3</v>
      </c>
      <c r="D21" s="36" t="s">
        <v>58</v>
      </c>
      <c r="E21" s="22"/>
      <c r="F21" s="54" t="s">
        <v>62</v>
      </c>
      <c r="G21" s="32"/>
      <c r="H21" s="33" t="s">
        <v>61</v>
      </c>
      <c r="I21" s="35" t="str">
        <f>CONCATENATE("Blok ",I$59+2)</f>
        <v>Blok 10</v>
      </c>
      <c r="J21" s="36" t="s">
        <v>58</v>
      </c>
      <c r="K21" s="22"/>
      <c r="L21" s="54" t="s">
        <v>62</v>
      </c>
      <c r="M21" s="32"/>
      <c r="N21" s="33" t="s">
        <v>61</v>
      </c>
      <c r="O21" s="35"/>
      <c r="P21" s="36"/>
      <c r="Q21" s="22"/>
      <c r="R21" s="54" t="s">
        <v>62</v>
      </c>
      <c r="S21" s="32"/>
      <c r="T21" s="33" t="s">
        <v>61</v>
      </c>
    </row>
    <row r="22" spans="1:20" x14ac:dyDescent="0.25">
      <c r="A22" s="47">
        <v>46</v>
      </c>
      <c r="B22" s="63">
        <f t="shared" si="0"/>
        <v>46706</v>
      </c>
      <c r="C22" s="35"/>
      <c r="D22" s="36" t="s">
        <v>59</v>
      </c>
      <c r="E22" s="34" t="str">
        <f>CONCATENATE("Blok ",C$59+2)</f>
        <v>Blok 3</v>
      </c>
      <c r="F22" s="34" t="s">
        <v>58</v>
      </c>
      <c r="G22" s="23"/>
      <c r="H22" s="55" t="s">
        <v>62</v>
      </c>
      <c r="I22" s="35"/>
      <c r="J22" s="36" t="s">
        <v>59</v>
      </c>
      <c r="K22" s="34" t="str">
        <f>CONCATENATE("Blok ",I$59+2)</f>
        <v>Blok 10</v>
      </c>
      <c r="L22" s="34" t="s">
        <v>58</v>
      </c>
      <c r="M22" s="23"/>
      <c r="N22" s="55" t="s">
        <v>62</v>
      </c>
      <c r="O22" s="35"/>
      <c r="P22" s="36"/>
      <c r="Q22" s="34"/>
      <c r="R22" s="34"/>
      <c r="S22" s="23"/>
      <c r="T22" s="55" t="s">
        <v>62</v>
      </c>
    </row>
    <row r="23" spans="1:20" x14ac:dyDescent="0.25">
      <c r="A23" s="47">
        <v>47</v>
      </c>
      <c r="B23" s="63">
        <f t="shared" si="0"/>
        <v>46713</v>
      </c>
      <c r="C23" s="35"/>
      <c r="D23" s="36" t="s">
        <v>60</v>
      </c>
      <c r="E23" s="34"/>
      <c r="F23" s="34" t="s">
        <v>59</v>
      </c>
      <c r="G23" s="32" t="str">
        <f>CONCATENATE("Blok ",C$59+2)</f>
        <v>Blok 3</v>
      </c>
      <c r="H23" s="33" t="s">
        <v>58</v>
      </c>
      <c r="I23" s="35"/>
      <c r="J23" s="36" t="s">
        <v>60</v>
      </c>
      <c r="K23" s="34"/>
      <c r="L23" s="34" t="s">
        <v>59</v>
      </c>
      <c r="M23" s="32" t="str">
        <f>CONCATENATE("Blok ",I$59+2)</f>
        <v>Blok 10</v>
      </c>
      <c r="N23" s="33" t="s">
        <v>58</v>
      </c>
      <c r="O23" s="35"/>
      <c r="P23" s="36"/>
      <c r="Q23" s="34"/>
      <c r="R23" s="34"/>
      <c r="S23" s="32"/>
      <c r="T23" s="33"/>
    </row>
    <row r="24" spans="1:20" x14ac:dyDescent="0.25">
      <c r="A24" s="47">
        <v>48</v>
      </c>
      <c r="B24" s="63">
        <f t="shared" si="0"/>
        <v>46720</v>
      </c>
      <c r="C24" s="35"/>
      <c r="D24" s="36" t="s">
        <v>61</v>
      </c>
      <c r="E24" s="34"/>
      <c r="F24" s="34" t="s">
        <v>60</v>
      </c>
      <c r="G24" s="32"/>
      <c r="H24" s="33" t="s">
        <v>59</v>
      </c>
      <c r="I24" s="35"/>
      <c r="J24" s="36" t="s">
        <v>61</v>
      </c>
      <c r="K24" s="34"/>
      <c r="L24" s="34" t="s">
        <v>60</v>
      </c>
      <c r="M24" s="32"/>
      <c r="N24" s="33" t="s">
        <v>59</v>
      </c>
      <c r="O24" s="35"/>
      <c r="P24" s="36"/>
      <c r="Q24" s="34"/>
      <c r="R24" s="34"/>
      <c r="S24" s="32"/>
      <c r="T24" s="33"/>
    </row>
    <row r="25" spans="1:20" x14ac:dyDescent="0.25">
      <c r="A25" s="47">
        <v>49</v>
      </c>
      <c r="B25" s="63">
        <f t="shared" si="0"/>
        <v>46727</v>
      </c>
      <c r="C25" s="37"/>
      <c r="D25" s="53" t="s">
        <v>62</v>
      </c>
      <c r="E25" s="34"/>
      <c r="F25" s="34" t="s">
        <v>61</v>
      </c>
      <c r="G25" s="32"/>
      <c r="H25" s="33" t="s">
        <v>60</v>
      </c>
      <c r="I25" s="37"/>
      <c r="J25" s="53" t="s">
        <v>62</v>
      </c>
      <c r="K25" s="34"/>
      <c r="L25" s="34" t="s">
        <v>61</v>
      </c>
      <c r="M25" s="32"/>
      <c r="N25" s="33" t="s">
        <v>60</v>
      </c>
      <c r="O25" s="35"/>
      <c r="P25" s="36"/>
      <c r="Q25" s="34"/>
      <c r="R25" s="34"/>
      <c r="S25" s="32"/>
      <c r="T25" s="62"/>
    </row>
    <row r="26" spans="1:20" x14ac:dyDescent="0.25">
      <c r="A26" s="47">
        <v>50</v>
      </c>
      <c r="B26" s="63">
        <f t="shared" si="0"/>
        <v>46734</v>
      </c>
      <c r="C26" s="35" t="str">
        <f>CONCATENATE("Blok ",C$59+3)</f>
        <v>Blok 4</v>
      </c>
      <c r="D26" s="36" t="s">
        <v>58</v>
      </c>
      <c r="E26" s="22"/>
      <c r="F26" s="54" t="s">
        <v>62</v>
      </c>
      <c r="G26" s="32"/>
      <c r="H26" s="33" t="s">
        <v>61</v>
      </c>
      <c r="I26" s="35" t="str">
        <f>CONCATENATE("Blok ",I$59+3)</f>
        <v>Blok 11</v>
      </c>
      <c r="J26" s="36" t="s">
        <v>58</v>
      </c>
      <c r="K26" s="22"/>
      <c r="L26" s="54" t="s">
        <v>62</v>
      </c>
      <c r="M26" s="32"/>
      <c r="N26" s="33" t="s">
        <v>61</v>
      </c>
      <c r="O26" s="35"/>
      <c r="P26" s="36"/>
      <c r="Q26" s="34"/>
      <c r="R26" s="61"/>
      <c r="S26" s="32"/>
      <c r="T26" s="33"/>
    </row>
    <row r="27" spans="1:20" x14ac:dyDescent="0.25">
      <c r="A27" s="47">
        <v>51</v>
      </c>
      <c r="B27" s="63">
        <f t="shared" si="0"/>
        <v>46741</v>
      </c>
      <c r="C27" s="35"/>
      <c r="D27" s="36" t="s">
        <v>59</v>
      </c>
      <c r="E27" s="34" t="str">
        <f>CONCATENATE("Blok ",C$59+3)</f>
        <v>Blok 4</v>
      </c>
      <c r="F27" s="34" t="s">
        <v>58</v>
      </c>
      <c r="G27" s="23"/>
      <c r="H27" s="55" t="s">
        <v>62</v>
      </c>
      <c r="I27" s="35"/>
      <c r="J27" s="36" t="s">
        <v>59</v>
      </c>
      <c r="K27" s="34" t="str">
        <f>CONCATENATE("Blok ",I$59+3)</f>
        <v>Blok 11</v>
      </c>
      <c r="L27" s="34" t="s">
        <v>58</v>
      </c>
      <c r="M27" s="23"/>
      <c r="N27" s="55" t="s">
        <v>62</v>
      </c>
      <c r="O27" s="35"/>
      <c r="P27" s="56"/>
      <c r="Q27" s="34"/>
      <c r="R27" s="34"/>
      <c r="S27" s="32"/>
      <c r="T27" s="33"/>
    </row>
    <row r="28" spans="1:20" x14ac:dyDescent="0.25">
      <c r="A28" s="47">
        <v>52</v>
      </c>
      <c r="B28" s="63">
        <f t="shared" si="0"/>
        <v>46748</v>
      </c>
      <c r="C28" s="29" t="s">
        <v>65</v>
      </c>
      <c r="D28" s="30"/>
      <c r="E28" s="30" t="s">
        <v>65</v>
      </c>
      <c r="F28" s="30"/>
      <c r="G28" s="30" t="s">
        <v>65</v>
      </c>
      <c r="H28" s="40"/>
      <c r="I28" s="29" t="s">
        <v>65</v>
      </c>
      <c r="J28" s="30"/>
      <c r="K28" s="30" t="s">
        <v>65</v>
      </c>
      <c r="L28" s="30"/>
      <c r="M28" s="30" t="s">
        <v>65</v>
      </c>
      <c r="N28" s="40"/>
      <c r="O28" s="29" t="s">
        <v>65</v>
      </c>
      <c r="P28" s="30"/>
      <c r="Q28" s="30" t="s">
        <v>65</v>
      </c>
      <c r="R28" s="30"/>
      <c r="S28" s="30" t="s">
        <v>65</v>
      </c>
      <c r="T28" s="40"/>
    </row>
    <row r="29" spans="1:20" x14ac:dyDescent="0.25">
      <c r="A29" s="47">
        <v>1</v>
      </c>
      <c r="B29" s="63">
        <f t="shared" si="0"/>
        <v>46755</v>
      </c>
      <c r="C29" s="29"/>
      <c r="D29" s="30"/>
      <c r="E29" s="30"/>
      <c r="F29" s="30"/>
      <c r="G29" s="30"/>
      <c r="H29" s="40"/>
      <c r="I29" s="29"/>
      <c r="J29" s="30"/>
      <c r="K29" s="30"/>
      <c r="L29" s="30"/>
      <c r="M29" s="30"/>
      <c r="N29" s="40"/>
      <c r="O29" s="29"/>
      <c r="P29" s="30"/>
      <c r="Q29" s="30"/>
      <c r="R29" s="30"/>
      <c r="S29" s="30"/>
      <c r="T29" s="40"/>
    </row>
    <row r="30" spans="1:20" x14ac:dyDescent="0.25">
      <c r="A30" s="47">
        <v>2</v>
      </c>
      <c r="B30" s="63">
        <f t="shared" si="0"/>
        <v>46762</v>
      </c>
      <c r="C30" s="35"/>
      <c r="D30" s="36" t="s">
        <v>60</v>
      </c>
      <c r="E30" s="34"/>
      <c r="F30" s="34" t="s">
        <v>59</v>
      </c>
      <c r="G30" s="32" t="str">
        <f>CONCATENATE("Blok ",C$59+3)</f>
        <v>Blok 4</v>
      </c>
      <c r="H30" s="33" t="s">
        <v>58</v>
      </c>
      <c r="I30" s="35"/>
      <c r="J30" s="36" t="s">
        <v>60</v>
      </c>
      <c r="K30" s="34"/>
      <c r="L30" s="34" t="s">
        <v>59</v>
      </c>
      <c r="M30" s="32" t="str">
        <f>CONCATENATE("Blok ",I$59+3)</f>
        <v>Blok 11</v>
      </c>
      <c r="N30" s="33" t="s">
        <v>58</v>
      </c>
      <c r="O30" s="35"/>
      <c r="P30" s="36"/>
      <c r="Q30" s="34"/>
      <c r="R30" s="34"/>
      <c r="S30" s="32"/>
      <c r="T30" s="33"/>
    </row>
    <row r="31" spans="1:20" x14ac:dyDescent="0.25">
      <c r="A31" s="47">
        <v>3</v>
      </c>
      <c r="B31" s="63">
        <f t="shared" si="0"/>
        <v>46769</v>
      </c>
      <c r="C31" s="35"/>
      <c r="D31" s="36" t="s">
        <v>61</v>
      </c>
      <c r="E31" s="34"/>
      <c r="F31" s="34" t="s">
        <v>60</v>
      </c>
      <c r="G31" s="32"/>
      <c r="H31" s="33" t="s">
        <v>59</v>
      </c>
      <c r="I31" s="35"/>
      <c r="J31" s="36" t="s">
        <v>61</v>
      </c>
      <c r="K31" s="34"/>
      <c r="L31" s="34" t="s">
        <v>60</v>
      </c>
      <c r="M31" s="32"/>
      <c r="N31" s="33" t="s">
        <v>59</v>
      </c>
      <c r="O31" s="35"/>
      <c r="P31" s="36"/>
      <c r="Q31" s="34"/>
      <c r="R31" s="34"/>
      <c r="S31" s="32"/>
      <c r="T31" s="33"/>
    </row>
    <row r="32" spans="1:20" x14ac:dyDescent="0.25">
      <c r="A32" s="47">
        <v>4</v>
      </c>
      <c r="B32" s="63">
        <f t="shared" si="0"/>
        <v>46776</v>
      </c>
      <c r="C32" s="37"/>
      <c r="D32" s="53" t="s">
        <v>62</v>
      </c>
      <c r="E32" s="34"/>
      <c r="F32" s="34" t="s">
        <v>61</v>
      </c>
      <c r="G32" s="32"/>
      <c r="H32" s="33" t="s">
        <v>60</v>
      </c>
      <c r="I32" s="37"/>
      <c r="J32" s="53" t="s">
        <v>62</v>
      </c>
      <c r="K32" s="34"/>
      <c r="L32" s="34" t="s">
        <v>61</v>
      </c>
      <c r="M32" s="32"/>
      <c r="N32" s="33" t="s">
        <v>60</v>
      </c>
      <c r="O32" s="35"/>
      <c r="P32" s="36"/>
      <c r="Q32" s="34"/>
      <c r="R32" s="34"/>
      <c r="S32" s="32"/>
      <c r="T32" s="62"/>
    </row>
    <row r="33" spans="1:20" x14ac:dyDescent="0.25">
      <c r="A33" s="47">
        <v>5</v>
      </c>
      <c r="B33" s="63">
        <f t="shared" si="0"/>
        <v>46783</v>
      </c>
      <c r="C33" s="35" t="str">
        <f>CONCATENATE("Blok ",C$59+4)</f>
        <v>Blok 5</v>
      </c>
      <c r="D33" s="36" t="s">
        <v>58</v>
      </c>
      <c r="E33" s="22"/>
      <c r="F33" s="54" t="s">
        <v>62</v>
      </c>
      <c r="G33" s="32"/>
      <c r="H33" s="33" t="s">
        <v>61</v>
      </c>
      <c r="I33" s="35" t="str">
        <f>CONCATENATE("Blok ",I$59+4)</f>
        <v>Blok 12</v>
      </c>
      <c r="J33" s="36" t="s">
        <v>58</v>
      </c>
      <c r="K33" s="22"/>
      <c r="L33" s="54" t="s">
        <v>62</v>
      </c>
      <c r="M33" s="32"/>
      <c r="N33" s="33" t="s">
        <v>61</v>
      </c>
      <c r="O33" s="35"/>
      <c r="P33" s="36"/>
      <c r="Q33" s="34"/>
      <c r="R33" s="61"/>
      <c r="S33" s="32"/>
      <c r="T33" s="33"/>
    </row>
    <row r="34" spans="1:20" x14ac:dyDescent="0.25">
      <c r="A34" s="47">
        <v>6</v>
      </c>
      <c r="B34" s="63">
        <f t="shared" si="0"/>
        <v>46790</v>
      </c>
      <c r="C34" s="35"/>
      <c r="D34" s="36" t="s">
        <v>59</v>
      </c>
      <c r="E34" s="34" t="str">
        <f>CONCATENATE("Blok ",C$59+4)</f>
        <v>Blok 5</v>
      </c>
      <c r="F34" s="34" t="s">
        <v>58</v>
      </c>
      <c r="G34" s="23"/>
      <c r="H34" s="55" t="s">
        <v>62</v>
      </c>
      <c r="I34" s="35"/>
      <c r="J34" s="36" t="s">
        <v>59</v>
      </c>
      <c r="K34" s="34" t="str">
        <f>CONCATENATE("Blok ",I$59+4)</f>
        <v>Blok 12</v>
      </c>
      <c r="L34" s="34" t="s">
        <v>58</v>
      </c>
      <c r="M34" s="23"/>
      <c r="N34" s="55" t="s">
        <v>62</v>
      </c>
      <c r="O34" s="35"/>
      <c r="P34" s="56"/>
      <c r="Q34" s="34"/>
      <c r="R34" s="34"/>
      <c r="S34" s="32"/>
      <c r="T34" s="33"/>
    </row>
    <row r="35" spans="1:20" x14ac:dyDescent="0.25">
      <c r="A35" s="47">
        <v>7</v>
      </c>
      <c r="B35" s="63">
        <f t="shared" si="0"/>
        <v>46797</v>
      </c>
      <c r="C35" s="35"/>
      <c r="D35" s="36" t="s">
        <v>60</v>
      </c>
      <c r="E35" s="34"/>
      <c r="F35" s="34" t="s">
        <v>59</v>
      </c>
      <c r="G35" s="32" t="str">
        <f>CONCATENATE("Blok ",C$59+4)</f>
        <v>Blok 5</v>
      </c>
      <c r="H35" s="33" t="s">
        <v>58</v>
      </c>
      <c r="I35" s="35"/>
      <c r="J35" s="36" t="s">
        <v>60</v>
      </c>
      <c r="K35" s="34"/>
      <c r="L35" s="34" t="s">
        <v>59</v>
      </c>
      <c r="M35" s="32" t="str">
        <f>CONCATENATE("Blok ",I$59+4)</f>
        <v>Blok 12</v>
      </c>
      <c r="N35" s="33" t="s">
        <v>58</v>
      </c>
      <c r="O35" s="35"/>
      <c r="P35" s="36"/>
      <c r="Q35" s="34"/>
      <c r="R35" s="34"/>
      <c r="S35" s="32"/>
      <c r="T35" s="33"/>
    </row>
    <row r="36" spans="1:20" x14ac:dyDescent="0.25">
      <c r="A36" s="47">
        <v>8</v>
      </c>
      <c r="B36" s="63">
        <f t="shared" si="0"/>
        <v>46804</v>
      </c>
      <c r="C36" s="39" t="s">
        <v>67</v>
      </c>
      <c r="D36" s="31"/>
      <c r="E36" s="34"/>
      <c r="F36" s="34" t="s">
        <v>60</v>
      </c>
      <c r="G36" s="32"/>
      <c r="H36" s="33" t="s">
        <v>59</v>
      </c>
      <c r="I36" s="39" t="s">
        <v>67</v>
      </c>
      <c r="J36" s="31"/>
      <c r="K36" s="34"/>
      <c r="L36" s="34" t="s">
        <v>60</v>
      </c>
      <c r="M36" s="32"/>
      <c r="N36" s="33" t="s">
        <v>59</v>
      </c>
      <c r="O36" s="39" t="s">
        <v>67</v>
      </c>
      <c r="P36" s="31"/>
      <c r="Q36" s="34"/>
      <c r="R36" s="34"/>
      <c r="S36" s="32"/>
      <c r="T36" s="33"/>
    </row>
    <row r="37" spans="1:20" x14ac:dyDescent="0.25">
      <c r="A37" s="47">
        <v>9</v>
      </c>
      <c r="B37" s="63">
        <f t="shared" si="0"/>
        <v>46811</v>
      </c>
      <c r="C37" s="35"/>
      <c r="D37" s="36" t="s">
        <v>61</v>
      </c>
      <c r="E37" s="31" t="s">
        <v>67</v>
      </c>
      <c r="F37" s="31"/>
      <c r="G37" s="31" t="s">
        <v>67</v>
      </c>
      <c r="H37" s="38"/>
      <c r="I37" s="35"/>
      <c r="J37" s="36" t="s">
        <v>61</v>
      </c>
      <c r="K37" s="31" t="s">
        <v>67</v>
      </c>
      <c r="L37" s="31"/>
      <c r="M37" s="31" t="s">
        <v>67</v>
      </c>
      <c r="N37" s="38"/>
      <c r="O37" s="35"/>
      <c r="P37" s="36"/>
      <c r="Q37" s="31" t="s">
        <v>67</v>
      </c>
      <c r="R37" s="31"/>
      <c r="S37" s="31" t="s">
        <v>67</v>
      </c>
      <c r="T37" s="38"/>
    </row>
    <row r="38" spans="1:20" x14ac:dyDescent="0.25">
      <c r="A38" s="47">
        <v>10</v>
      </c>
      <c r="B38" s="63">
        <f t="shared" si="0"/>
        <v>46818</v>
      </c>
      <c r="C38" s="37"/>
      <c r="D38" s="53" t="s">
        <v>62</v>
      </c>
      <c r="E38" s="34"/>
      <c r="F38" s="34" t="s">
        <v>61</v>
      </c>
      <c r="G38" s="32"/>
      <c r="H38" s="33" t="s">
        <v>60</v>
      </c>
      <c r="I38" s="37"/>
      <c r="J38" s="53" t="s">
        <v>62</v>
      </c>
      <c r="K38" s="34"/>
      <c r="L38" s="34" t="s">
        <v>61</v>
      </c>
      <c r="M38" s="32"/>
      <c r="N38" s="33" t="s">
        <v>60</v>
      </c>
      <c r="O38" s="35"/>
      <c r="P38" s="36"/>
      <c r="Q38" s="34"/>
      <c r="R38" s="34"/>
      <c r="S38" s="32"/>
      <c r="T38" s="62"/>
    </row>
    <row r="39" spans="1:20" x14ac:dyDescent="0.25">
      <c r="A39" s="47">
        <v>11</v>
      </c>
      <c r="B39" s="63">
        <f t="shared" si="0"/>
        <v>46825</v>
      </c>
      <c r="C39" s="35" t="str">
        <f>CONCATENATE("Blok ",C$59+5)</f>
        <v>Blok 6</v>
      </c>
      <c r="D39" s="36" t="s">
        <v>58</v>
      </c>
      <c r="E39" s="22"/>
      <c r="F39" s="54" t="s">
        <v>62</v>
      </c>
      <c r="G39" s="32"/>
      <c r="H39" s="33" t="s">
        <v>61</v>
      </c>
      <c r="I39" s="35" t="str">
        <f>CONCATENATE("Blok ",I$59+5)</f>
        <v>Blok 13</v>
      </c>
      <c r="J39" s="36" t="s">
        <v>58</v>
      </c>
      <c r="K39" s="22"/>
      <c r="L39" s="54" t="s">
        <v>62</v>
      </c>
      <c r="M39" s="32"/>
      <c r="N39" s="33" t="s">
        <v>61</v>
      </c>
      <c r="O39" s="35"/>
      <c r="P39" s="36"/>
      <c r="Q39" s="34"/>
      <c r="R39" s="61"/>
      <c r="S39" s="32"/>
      <c r="T39" s="33"/>
    </row>
    <row r="40" spans="1:20" x14ac:dyDescent="0.25">
      <c r="A40" s="47">
        <v>12</v>
      </c>
      <c r="B40" s="63">
        <f t="shared" si="0"/>
        <v>46832</v>
      </c>
      <c r="C40" s="35"/>
      <c r="D40" s="36" t="s">
        <v>59</v>
      </c>
      <c r="E40" s="34" t="str">
        <f>CONCATENATE("Blok ",C$59+5)</f>
        <v>Blok 6</v>
      </c>
      <c r="F40" s="34" t="s">
        <v>58</v>
      </c>
      <c r="G40" s="23"/>
      <c r="H40" s="55" t="s">
        <v>62</v>
      </c>
      <c r="I40" s="35"/>
      <c r="J40" s="36" t="s">
        <v>59</v>
      </c>
      <c r="K40" s="34" t="str">
        <f>CONCATENATE("Blok ",I$59+5)</f>
        <v>Blok 13</v>
      </c>
      <c r="L40" s="34" t="s">
        <v>58</v>
      </c>
      <c r="M40" s="23"/>
      <c r="N40" s="55" t="s">
        <v>62</v>
      </c>
      <c r="O40" s="35"/>
      <c r="P40" s="56"/>
      <c r="Q40" s="34"/>
      <c r="R40" s="34"/>
      <c r="S40" s="32"/>
      <c r="T40" s="33"/>
    </row>
    <row r="41" spans="1:20" x14ac:dyDescent="0.25">
      <c r="A41" s="47">
        <v>13</v>
      </c>
      <c r="B41" s="63">
        <f t="shared" si="0"/>
        <v>46839</v>
      </c>
      <c r="C41" s="35"/>
      <c r="D41" s="36" t="s">
        <v>60</v>
      </c>
      <c r="E41" s="34"/>
      <c r="F41" s="34" t="s">
        <v>59</v>
      </c>
      <c r="G41" s="32" t="str">
        <f>CONCATENATE("Blok ",C$59+5)</f>
        <v>Blok 6</v>
      </c>
      <c r="H41" s="33" t="s">
        <v>58</v>
      </c>
      <c r="I41" s="35"/>
      <c r="J41" s="36" t="s">
        <v>60</v>
      </c>
      <c r="K41" s="34"/>
      <c r="L41" s="34" t="s">
        <v>59</v>
      </c>
      <c r="M41" s="32" t="str">
        <f>CONCATENATE("Blok ",I$59+5)</f>
        <v>Blok 13</v>
      </c>
      <c r="N41" s="33" t="s">
        <v>58</v>
      </c>
      <c r="O41" s="35"/>
      <c r="P41" s="36"/>
      <c r="Q41" s="34"/>
      <c r="R41" s="34"/>
      <c r="S41" s="32"/>
      <c r="T41" s="33"/>
    </row>
    <row r="42" spans="1:20" x14ac:dyDescent="0.25">
      <c r="A42" s="47">
        <v>14</v>
      </c>
      <c r="B42" s="63">
        <f t="shared" si="0"/>
        <v>46846</v>
      </c>
      <c r="C42" s="35"/>
      <c r="D42" s="36" t="s">
        <v>61</v>
      </c>
      <c r="E42" s="34"/>
      <c r="F42" s="34" t="s">
        <v>60</v>
      </c>
      <c r="G42" s="32"/>
      <c r="H42" s="33" t="s">
        <v>59</v>
      </c>
      <c r="I42" s="35"/>
      <c r="J42" s="36" t="s">
        <v>61</v>
      </c>
      <c r="K42" s="34"/>
      <c r="L42" s="34" t="s">
        <v>60</v>
      </c>
      <c r="M42" s="32"/>
      <c r="N42" s="33" t="s">
        <v>59</v>
      </c>
      <c r="O42" s="35"/>
      <c r="P42" s="36"/>
      <c r="Q42" s="34"/>
      <c r="R42" s="34"/>
      <c r="S42" s="32"/>
      <c r="T42" s="33"/>
    </row>
    <row r="43" spans="1:20" x14ac:dyDescent="0.25">
      <c r="A43" s="47">
        <v>15</v>
      </c>
      <c r="B43" s="63">
        <f t="shared" si="0"/>
        <v>46853</v>
      </c>
      <c r="C43" s="37"/>
      <c r="D43" s="53" t="s">
        <v>62</v>
      </c>
      <c r="E43" s="34"/>
      <c r="F43" s="34" t="s">
        <v>61</v>
      </c>
      <c r="G43" s="32"/>
      <c r="H43" s="33" t="s">
        <v>60</v>
      </c>
      <c r="I43" s="37"/>
      <c r="J43" s="53" t="s">
        <v>62</v>
      </c>
      <c r="K43" s="34"/>
      <c r="L43" s="34" t="s">
        <v>61</v>
      </c>
      <c r="M43" s="32"/>
      <c r="N43" s="33" t="s">
        <v>60</v>
      </c>
      <c r="O43" s="35"/>
      <c r="P43" s="36"/>
      <c r="Q43" s="34"/>
      <c r="R43" s="34"/>
      <c r="S43" s="32"/>
      <c r="T43" s="62"/>
    </row>
    <row r="44" spans="1:20" x14ac:dyDescent="0.25">
      <c r="A44" s="47">
        <v>16</v>
      </c>
      <c r="B44" s="63">
        <f t="shared" si="0"/>
        <v>46860</v>
      </c>
      <c r="C44" s="35" t="str">
        <f>CONCATENATE("Blok ",C$59+6)</f>
        <v>Blok 7</v>
      </c>
      <c r="D44" s="36" t="s">
        <v>58</v>
      </c>
      <c r="E44" s="22"/>
      <c r="F44" s="54" t="s">
        <v>62</v>
      </c>
      <c r="G44" s="32"/>
      <c r="H44" s="33" t="s">
        <v>61</v>
      </c>
      <c r="I44" s="35" t="str">
        <f>CONCATENATE("Blok ",I$59+6)</f>
        <v>Blok 14</v>
      </c>
      <c r="J44" s="36" t="s">
        <v>58</v>
      </c>
      <c r="K44" s="22"/>
      <c r="L44" s="54" t="s">
        <v>62</v>
      </c>
      <c r="M44" s="32"/>
      <c r="N44" s="33" t="s">
        <v>61</v>
      </c>
      <c r="O44" s="35"/>
      <c r="P44" s="36"/>
      <c r="Q44" s="34"/>
      <c r="R44" s="61"/>
      <c r="S44" s="32"/>
      <c r="T44" s="33"/>
    </row>
    <row r="45" spans="1:20" x14ac:dyDescent="0.25">
      <c r="A45" s="47">
        <v>17</v>
      </c>
      <c r="B45" s="63">
        <f>B44+7</f>
        <v>46867</v>
      </c>
      <c r="C45" s="35"/>
      <c r="D45" s="36" t="s">
        <v>59</v>
      </c>
      <c r="E45" s="34" t="str">
        <f>CONCATENATE("Blok ",C$59+6)</f>
        <v>Blok 7</v>
      </c>
      <c r="F45" s="34" t="s">
        <v>58</v>
      </c>
      <c r="G45" s="23"/>
      <c r="H45" s="55" t="s">
        <v>62</v>
      </c>
      <c r="I45" s="35"/>
      <c r="J45" s="36" t="s">
        <v>59</v>
      </c>
      <c r="K45" s="34" t="str">
        <f>CONCATENATE("Blok ",I$59+6)</f>
        <v>Blok 14</v>
      </c>
      <c r="L45" s="34" t="s">
        <v>58</v>
      </c>
      <c r="M45" s="23"/>
      <c r="N45" s="55" t="s">
        <v>62</v>
      </c>
      <c r="O45" s="35"/>
      <c r="P45" s="56"/>
      <c r="Q45" s="34"/>
      <c r="R45" s="34"/>
      <c r="S45" s="32"/>
      <c r="T45" s="33"/>
    </row>
    <row r="46" spans="1:20" x14ac:dyDescent="0.25">
      <c r="A46" s="47">
        <v>18</v>
      </c>
      <c r="B46" s="63">
        <f t="shared" si="0"/>
        <v>46874</v>
      </c>
      <c r="C46" s="39" t="s">
        <v>66</v>
      </c>
      <c r="D46" s="31"/>
      <c r="E46" s="31" t="s">
        <v>66</v>
      </c>
      <c r="F46" s="31"/>
      <c r="G46" s="31" t="s">
        <v>66</v>
      </c>
      <c r="H46" s="38"/>
      <c r="I46" s="39" t="s">
        <v>66</v>
      </c>
      <c r="J46" s="31"/>
      <c r="K46" s="31" t="s">
        <v>66</v>
      </c>
      <c r="L46" s="31"/>
      <c r="M46" s="31" t="s">
        <v>66</v>
      </c>
      <c r="N46" s="38"/>
      <c r="O46" s="39" t="s">
        <v>66</v>
      </c>
      <c r="P46" s="31"/>
      <c r="Q46" s="31" t="s">
        <v>66</v>
      </c>
      <c r="R46" s="31"/>
      <c r="S46" s="31" t="s">
        <v>66</v>
      </c>
      <c r="T46" s="38"/>
    </row>
    <row r="47" spans="1:20" x14ac:dyDescent="0.25">
      <c r="A47" s="47">
        <v>19</v>
      </c>
      <c r="B47" s="63">
        <f t="shared" si="0"/>
        <v>46881</v>
      </c>
      <c r="C47" s="35"/>
      <c r="D47" s="36" t="s">
        <v>60</v>
      </c>
      <c r="E47" s="34"/>
      <c r="F47" s="34" t="s">
        <v>59</v>
      </c>
      <c r="G47" s="51" t="str">
        <f>CONCATENATE("Blok ",C$59+6)</f>
        <v>Blok 7</v>
      </c>
      <c r="H47" s="52" t="s">
        <v>58</v>
      </c>
      <c r="I47" s="35"/>
      <c r="J47" s="36" t="s">
        <v>60</v>
      </c>
      <c r="K47" s="34"/>
      <c r="L47" s="34" t="s">
        <v>59</v>
      </c>
      <c r="M47" s="51" t="str">
        <f>CONCATENATE("Blok ",I$59+6)</f>
        <v>Blok 14</v>
      </c>
      <c r="N47" s="52" t="s">
        <v>58</v>
      </c>
      <c r="O47" s="35"/>
      <c r="P47" s="36"/>
      <c r="Q47" s="34"/>
      <c r="R47" s="34"/>
      <c r="S47" s="32"/>
      <c r="T47" s="33"/>
    </row>
    <row r="48" spans="1:20" x14ac:dyDescent="0.25">
      <c r="A48" s="47">
        <v>20</v>
      </c>
      <c r="B48" s="63">
        <f t="shared" si="0"/>
        <v>46888</v>
      </c>
      <c r="C48" s="35"/>
      <c r="D48" s="36" t="s">
        <v>61</v>
      </c>
      <c r="E48" s="34"/>
      <c r="F48" s="34" t="s">
        <v>60</v>
      </c>
      <c r="G48" s="32"/>
      <c r="H48" s="33" t="s">
        <v>59</v>
      </c>
      <c r="I48" s="35"/>
      <c r="J48" s="36" t="s">
        <v>61</v>
      </c>
      <c r="K48" s="34"/>
      <c r="L48" s="34" t="s">
        <v>60</v>
      </c>
      <c r="M48" s="32"/>
      <c r="N48" s="33" t="s">
        <v>59</v>
      </c>
      <c r="O48" s="35"/>
      <c r="P48" s="36"/>
      <c r="Q48" s="34"/>
      <c r="R48" s="34"/>
      <c r="S48" s="32"/>
      <c r="T48" s="33"/>
    </row>
    <row r="49" spans="1:20" x14ac:dyDescent="0.25">
      <c r="A49" s="47">
        <v>21</v>
      </c>
      <c r="B49" s="63">
        <f t="shared" si="0"/>
        <v>46895</v>
      </c>
      <c r="C49" s="37"/>
      <c r="D49" s="53" t="s">
        <v>62</v>
      </c>
      <c r="E49" s="34"/>
      <c r="F49" s="34" t="s">
        <v>61</v>
      </c>
      <c r="G49" s="32"/>
      <c r="H49" s="33" t="s">
        <v>60</v>
      </c>
      <c r="I49" s="37"/>
      <c r="J49" s="53" t="s">
        <v>62</v>
      </c>
      <c r="K49" s="34"/>
      <c r="L49" s="34" t="s">
        <v>61</v>
      </c>
      <c r="M49" s="32"/>
      <c r="N49" s="33" t="s">
        <v>60</v>
      </c>
      <c r="O49" s="35"/>
      <c r="P49" s="36"/>
      <c r="Q49" s="34"/>
      <c r="R49" s="34"/>
      <c r="S49" s="32"/>
      <c r="T49" s="62"/>
    </row>
    <row r="50" spans="1:20" x14ac:dyDescent="0.25">
      <c r="A50" s="47">
        <v>22</v>
      </c>
      <c r="B50" s="63">
        <f t="shared" si="0"/>
        <v>46902</v>
      </c>
      <c r="C50" s="35"/>
      <c r="D50" s="36"/>
      <c r="E50" s="54"/>
      <c r="F50" s="54" t="s">
        <v>62</v>
      </c>
      <c r="G50" s="32"/>
      <c r="H50" s="33" t="s">
        <v>61</v>
      </c>
      <c r="I50" s="35"/>
      <c r="J50" s="36"/>
      <c r="K50" s="54"/>
      <c r="L50" s="54" t="s">
        <v>62</v>
      </c>
      <c r="M50" s="32"/>
      <c r="N50" s="33" t="s">
        <v>61</v>
      </c>
      <c r="O50" s="35"/>
      <c r="P50" s="36"/>
      <c r="Q50" s="61"/>
      <c r="R50" s="61"/>
      <c r="S50" s="32"/>
      <c r="T50" s="33"/>
    </row>
    <row r="51" spans="1:20" x14ac:dyDescent="0.25">
      <c r="A51" s="47">
        <v>23</v>
      </c>
      <c r="B51" s="63">
        <f t="shared" si="0"/>
        <v>46909</v>
      </c>
      <c r="C51" s="35"/>
      <c r="D51" s="36"/>
      <c r="E51" s="34"/>
      <c r="F51" s="34"/>
      <c r="G51" s="23"/>
      <c r="H51" s="55" t="s">
        <v>62</v>
      </c>
      <c r="I51" s="35"/>
      <c r="J51" s="36"/>
      <c r="K51" s="34"/>
      <c r="L51" s="34"/>
      <c r="M51" s="23"/>
      <c r="N51" s="55" t="s">
        <v>62</v>
      </c>
      <c r="O51" s="35"/>
      <c r="P51" s="56"/>
      <c r="Q51" s="34"/>
      <c r="R51" s="34"/>
      <c r="S51" s="32"/>
      <c r="T51" s="33"/>
    </row>
    <row r="52" spans="1:20" x14ac:dyDescent="0.25">
      <c r="A52" s="47">
        <v>24</v>
      </c>
      <c r="B52" s="63">
        <f t="shared" si="0"/>
        <v>46916</v>
      </c>
      <c r="C52" s="35"/>
      <c r="D52" s="36"/>
      <c r="E52" s="34"/>
      <c r="F52" s="34"/>
      <c r="G52" s="32"/>
      <c r="H52" s="33"/>
      <c r="I52" s="35"/>
      <c r="J52" s="36"/>
      <c r="K52" s="34"/>
      <c r="L52" s="34"/>
      <c r="M52" s="32"/>
      <c r="N52" s="33"/>
      <c r="O52" s="35"/>
      <c r="P52" s="36"/>
      <c r="Q52" s="34"/>
      <c r="R52" s="34"/>
      <c r="S52" s="32"/>
      <c r="T52" s="33"/>
    </row>
    <row r="53" spans="1:20" x14ac:dyDescent="0.25">
      <c r="A53" s="47">
        <v>25</v>
      </c>
      <c r="B53" s="63">
        <f t="shared" si="0"/>
        <v>46923</v>
      </c>
      <c r="C53" s="35"/>
      <c r="D53" s="36"/>
      <c r="E53" s="34"/>
      <c r="F53" s="34"/>
      <c r="G53" s="32"/>
      <c r="H53" s="33"/>
      <c r="I53" s="35"/>
      <c r="J53" s="36"/>
      <c r="K53" s="34"/>
      <c r="L53" s="34"/>
      <c r="M53" s="32"/>
      <c r="N53" s="33"/>
      <c r="O53" s="35"/>
      <c r="P53" s="36"/>
      <c r="Q53" s="34"/>
      <c r="R53" s="34"/>
      <c r="S53" s="32"/>
      <c r="T53" s="33"/>
    </row>
    <row r="54" spans="1:20" x14ac:dyDescent="0.25">
      <c r="A54" s="47">
        <f>A53+1</f>
        <v>26</v>
      </c>
      <c r="B54" s="63">
        <f t="shared" si="0"/>
        <v>46930</v>
      </c>
      <c r="C54" s="35"/>
      <c r="D54" s="36"/>
      <c r="E54" s="34"/>
      <c r="F54" s="34"/>
      <c r="G54" s="32"/>
      <c r="H54" s="33"/>
      <c r="I54" s="35"/>
      <c r="J54" s="36"/>
      <c r="K54" s="34"/>
      <c r="L54" s="34"/>
      <c r="M54" s="32"/>
      <c r="N54" s="33"/>
      <c r="O54" s="35"/>
      <c r="P54" s="36"/>
      <c r="Q54" s="34"/>
      <c r="R54" s="34"/>
      <c r="S54" s="32"/>
      <c r="T54" s="33"/>
    </row>
    <row r="55" spans="1:20" x14ac:dyDescent="0.25">
      <c r="A55" s="47">
        <f t="shared" ref="A55:A58" si="1">A54+1</f>
        <v>27</v>
      </c>
      <c r="B55" s="63">
        <f t="shared" si="0"/>
        <v>46937</v>
      </c>
      <c r="C55" s="35"/>
      <c r="D55" s="36"/>
      <c r="E55" s="34"/>
      <c r="F55" s="34"/>
      <c r="G55" s="32"/>
      <c r="H55" s="33"/>
      <c r="I55" s="35"/>
      <c r="J55" s="36"/>
      <c r="K55" s="34"/>
      <c r="L55" s="34"/>
      <c r="M55" s="32"/>
      <c r="N55" s="33"/>
      <c r="O55" s="35"/>
      <c r="P55" s="36"/>
      <c r="Q55" s="34"/>
      <c r="R55" s="34"/>
      <c r="S55" s="32"/>
      <c r="T55" s="33"/>
    </row>
    <row r="56" spans="1:20" x14ac:dyDescent="0.25">
      <c r="A56" s="47">
        <f t="shared" si="1"/>
        <v>28</v>
      </c>
      <c r="B56" s="63">
        <f t="shared" si="0"/>
        <v>46944</v>
      </c>
      <c r="C56" s="35"/>
      <c r="D56" s="36"/>
      <c r="E56" s="30" t="s">
        <v>68</v>
      </c>
      <c r="F56" s="30"/>
      <c r="G56" s="32"/>
      <c r="H56" s="33"/>
      <c r="I56" s="35"/>
      <c r="J56" s="36"/>
      <c r="K56" s="30" t="s">
        <v>68</v>
      </c>
      <c r="L56" s="30"/>
      <c r="M56" s="32"/>
      <c r="N56" s="33"/>
      <c r="O56" s="35"/>
      <c r="P56" s="36"/>
      <c r="Q56" s="34"/>
      <c r="R56" s="34"/>
      <c r="S56" s="30" t="s">
        <v>68</v>
      </c>
      <c r="T56" s="40"/>
    </row>
    <row r="57" spans="1:20" x14ac:dyDescent="0.25">
      <c r="A57" s="47">
        <f t="shared" si="1"/>
        <v>29</v>
      </c>
      <c r="B57" s="63">
        <f t="shared" si="0"/>
        <v>46951</v>
      </c>
      <c r="C57" s="29" t="s">
        <v>68</v>
      </c>
      <c r="D57" s="30"/>
      <c r="E57" s="30"/>
      <c r="F57" s="30"/>
      <c r="G57" s="32"/>
      <c r="H57" s="33"/>
      <c r="I57" s="29" t="s">
        <v>68</v>
      </c>
      <c r="J57" s="30"/>
      <c r="K57" s="30"/>
      <c r="L57" s="30"/>
      <c r="M57" s="32"/>
      <c r="N57" s="33"/>
      <c r="O57" s="29" t="s">
        <v>68</v>
      </c>
      <c r="P57" s="30"/>
      <c r="Q57" s="34"/>
      <c r="R57" s="34"/>
      <c r="S57" s="30"/>
      <c r="T57" s="40"/>
    </row>
    <row r="58" spans="1:20" ht="15.75" thickBot="1" x14ac:dyDescent="0.3">
      <c r="A58" s="48">
        <f t="shared" si="1"/>
        <v>30</v>
      </c>
      <c r="B58" s="64">
        <f t="shared" si="0"/>
        <v>46958</v>
      </c>
      <c r="C58" s="41"/>
      <c r="D58" s="42"/>
      <c r="E58" s="42"/>
      <c r="F58" s="42"/>
      <c r="G58" s="43" t="s">
        <v>68</v>
      </c>
      <c r="H58" s="70"/>
      <c r="I58" s="41"/>
      <c r="J58" s="42"/>
      <c r="K58" s="42"/>
      <c r="L58" s="42"/>
      <c r="M58" s="43" t="s">
        <v>68</v>
      </c>
      <c r="N58" s="70"/>
      <c r="O58" s="41"/>
      <c r="P58" s="42"/>
      <c r="Q58" s="43" t="s">
        <v>68</v>
      </c>
      <c r="R58" s="43"/>
      <c r="S58" s="42"/>
      <c r="T58" s="44"/>
    </row>
    <row r="59" spans="1:20" x14ac:dyDescent="0.25">
      <c r="C59" s="71">
        <v>1</v>
      </c>
      <c r="D59" s="71"/>
      <c r="E59" s="71"/>
      <c r="F59" s="71"/>
      <c r="G59" s="71"/>
      <c r="H59" s="71"/>
      <c r="I59" s="71">
        <v>8</v>
      </c>
      <c r="J59" s="71"/>
      <c r="K59" s="71"/>
      <c r="L59" s="71"/>
      <c r="M59" s="71"/>
      <c r="N59" s="71"/>
      <c r="O59" s="71">
        <v>15</v>
      </c>
      <c r="P59" s="71"/>
      <c r="Q59" s="71"/>
    </row>
  </sheetData>
  <mergeCells count="65">
    <mergeCell ref="S10:T11"/>
    <mergeCell ref="O18:P18"/>
    <mergeCell ref="Q18:R18"/>
    <mergeCell ref="G10:H11"/>
    <mergeCell ref="E56:F58"/>
    <mergeCell ref="G58:H58"/>
    <mergeCell ref="M10:N11"/>
    <mergeCell ref="I18:J18"/>
    <mergeCell ref="K18:L18"/>
    <mergeCell ref="K56:L58"/>
    <mergeCell ref="M58:N58"/>
    <mergeCell ref="C57:D58"/>
    <mergeCell ref="I57:J58"/>
    <mergeCell ref="O57:P58"/>
    <mergeCell ref="Q58:R58"/>
    <mergeCell ref="O46:P46"/>
    <mergeCell ref="Q46:R46"/>
    <mergeCell ref="S46:T46"/>
    <mergeCell ref="S56:T58"/>
    <mergeCell ref="C46:D46"/>
    <mergeCell ref="E46:F46"/>
    <mergeCell ref="G46:H46"/>
    <mergeCell ref="I46:J46"/>
    <mergeCell ref="K46:L46"/>
    <mergeCell ref="M46:N46"/>
    <mergeCell ref="E37:F37"/>
    <mergeCell ref="G37:H37"/>
    <mergeCell ref="K37:L37"/>
    <mergeCell ref="M37:N37"/>
    <mergeCell ref="Q37:R37"/>
    <mergeCell ref="S37:T37"/>
    <mergeCell ref="O28:P29"/>
    <mergeCell ref="Q28:R29"/>
    <mergeCell ref="S28:T29"/>
    <mergeCell ref="C36:D36"/>
    <mergeCell ref="I36:J36"/>
    <mergeCell ref="O36:P36"/>
    <mergeCell ref="C28:D29"/>
    <mergeCell ref="E28:F29"/>
    <mergeCell ref="G28:H29"/>
    <mergeCell ref="I28:J29"/>
    <mergeCell ref="K28:L29"/>
    <mergeCell ref="M28:N29"/>
    <mergeCell ref="G19:H19"/>
    <mergeCell ref="M19:N19"/>
    <mergeCell ref="S19:T19"/>
    <mergeCell ref="C18:D18"/>
    <mergeCell ref="E18:F18"/>
    <mergeCell ref="M9:N9"/>
    <mergeCell ref="O9:P9"/>
    <mergeCell ref="Q9:R9"/>
    <mergeCell ref="S9:T9"/>
    <mergeCell ref="E10:F10"/>
    <mergeCell ref="K10:L10"/>
    <mergeCell ref="Q10:R10"/>
    <mergeCell ref="C7:T7"/>
    <mergeCell ref="A8:B8"/>
    <mergeCell ref="C8:H8"/>
    <mergeCell ref="I8:N8"/>
    <mergeCell ref="O8:T8"/>
    <mergeCell ref="C9:D9"/>
    <mergeCell ref="E9:F9"/>
    <mergeCell ref="G9:H9"/>
    <mergeCell ref="I9:J9"/>
    <mergeCell ref="K9:L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CAA21-5E97-405D-B0DB-60187B93552C}">
  <dimension ref="A1:I18"/>
  <sheetViews>
    <sheetView workbookViewId="0">
      <selection activeCell="D1" sqref="D1"/>
    </sheetView>
  </sheetViews>
  <sheetFormatPr defaultRowHeight="15" x14ac:dyDescent="0.25"/>
  <cols>
    <col min="1" max="1" width="3.140625" customWidth="1"/>
    <col min="2" max="2" width="11.7109375" bestFit="1" customWidth="1"/>
    <col min="3" max="3" width="17.7109375" customWidth="1"/>
    <col min="4" max="4" width="12.7109375" customWidth="1"/>
    <col min="5" max="5" width="11.42578125" customWidth="1"/>
    <col min="6" max="6" width="10.140625" customWidth="1"/>
    <col min="7" max="7" width="41.5703125" customWidth="1"/>
    <col min="8" max="8" width="32.42578125" bestFit="1" customWidth="1"/>
  </cols>
  <sheetData>
    <row r="1" spans="1:9" ht="15.75" thickBot="1" x14ac:dyDescent="0.3">
      <c r="C1" s="1"/>
    </row>
    <row r="2" spans="1:9" ht="39" thickBot="1" x14ac:dyDescent="0.3">
      <c r="B2" s="15" t="s">
        <v>43</v>
      </c>
      <c r="C2" s="2"/>
      <c r="D2" s="3" t="s">
        <v>0</v>
      </c>
      <c r="E2" s="4" t="s">
        <v>1</v>
      </c>
      <c r="F2" s="4" t="s">
        <v>2</v>
      </c>
      <c r="G2" s="4" t="s">
        <v>3</v>
      </c>
      <c r="H2" s="4" t="s">
        <v>6</v>
      </c>
      <c r="I2" s="4" t="s">
        <v>4</v>
      </c>
    </row>
    <row r="3" spans="1:9" ht="15.75" thickBot="1" x14ac:dyDescent="0.3">
      <c r="B3" s="5"/>
      <c r="C3" s="5" t="s">
        <v>40</v>
      </c>
      <c r="D3" s="6"/>
      <c r="E3" s="6"/>
      <c r="F3" s="6"/>
      <c r="G3" s="6"/>
      <c r="H3" s="6"/>
      <c r="I3" s="6"/>
    </row>
    <row r="4" spans="1:9" ht="30.75" thickBot="1" x14ac:dyDescent="0.3">
      <c r="A4" s="14"/>
      <c r="B4" s="7" t="s">
        <v>44</v>
      </c>
      <c r="C4" s="7" t="s">
        <v>89</v>
      </c>
      <c r="D4" s="8"/>
      <c r="E4" s="8">
        <v>9</v>
      </c>
      <c r="F4" s="8">
        <v>50</v>
      </c>
      <c r="G4" s="9" t="s">
        <v>78</v>
      </c>
      <c r="H4" s="8" t="s">
        <v>51</v>
      </c>
      <c r="I4" s="8" t="s">
        <v>22</v>
      </c>
    </row>
    <row r="5" spans="1:9" ht="30.75" thickBot="1" x14ac:dyDescent="0.3">
      <c r="A5" s="14"/>
      <c r="B5" s="7" t="s">
        <v>45</v>
      </c>
      <c r="C5" s="7" t="s">
        <v>90</v>
      </c>
      <c r="D5" s="8"/>
      <c r="E5" s="8">
        <v>9</v>
      </c>
      <c r="F5" s="8">
        <v>50</v>
      </c>
      <c r="G5" s="10" t="s">
        <v>79</v>
      </c>
      <c r="H5" s="8" t="s">
        <v>51</v>
      </c>
      <c r="I5" s="8" t="s">
        <v>22</v>
      </c>
    </row>
    <row r="6" spans="1:9" ht="30.75" thickBot="1" x14ac:dyDescent="0.3">
      <c r="A6" s="14"/>
      <c r="B6" s="7" t="s">
        <v>46</v>
      </c>
      <c r="C6" s="7" t="s">
        <v>91</v>
      </c>
      <c r="D6" s="8"/>
      <c r="E6" s="8">
        <v>9</v>
      </c>
      <c r="F6" s="8">
        <v>50</v>
      </c>
      <c r="G6" s="10" t="s">
        <v>80</v>
      </c>
      <c r="H6" s="8" t="s">
        <v>51</v>
      </c>
      <c r="I6" s="8" t="s">
        <v>22</v>
      </c>
    </row>
    <row r="7" spans="1:9" ht="30.75" thickBot="1" x14ac:dyDescent="0.3">
      <c r="A7" s="14"/>
      <c r="B7" s="7" t="s">
        <v>47</v>
      </c>
      <c r="C7" s="7" t="s">
        <v>92</v>
      </c>
      <c r="D7" s="8"/>
      <c r="E7" s="8">
        <v>9</v>
      </c>
      <c r="F7" s="8">
        <v>50</v>
      </c>
      <c r="G7" s="10" t="s">
        <v>81</v>
      </c>
      <c r="H7" s="8" t="s">
        <v>51</v>
      </c>
      <c r="I7" s="8" t="s">
        <v>22</v>
      </c>
    </row>
    <row r="8" spans="1:9" ht="30.75" thickBot="1" x14ac:dyDescent="0.3">
      <c r="A8" s="14"/>
      <c r="B8" s="7" t="s">
        <v>48</v>
      </c>
      <c r="C8" s="7" t="s">
        <v>93</v>
      </c>
      <c r="D8" s="8"/>
      <c r="E8" s="8">
        <v>9</v>
      </c>
      <c r="F8" s="8">
        <v>50</v>
      </c>
      <c r="G8" s="10" t="s">
        <v>82</v>
      </c>
      <c r="H8" s="8" t="s">
        <v>51</v>
      </c>
      <c r="I8" s="8" t="s">
        <v>22</v>
      </c>
    </row>
    <row r="9" spans="1:9" ht="30.75" thickBot="1" x14ac:dyDescent="0.3">
      <c r="A9" s="14"/>
      <c r="B9" s="7" t="s">
        <v>49</v>
      </c>
      <c r="C9" s="7" t="s">
        <v>94</v>
      </c>
      <c r="D9" s="8"/>
      <c r="E9" s="8">
        <v>9</v>
      </c>
      <c r="F9" s="8">
        <v>50</v>
      </c>
      <c r="G9" s="10" t="s">
        <v>83</v>
      </c>
      <c r="H9" s="8" t="s">
        <v>51</v>
      </c>
      <c r="I9" s="8" t="s">
        <v>22</v>
      </c>
    </row>
    <row r="10" spans="1:9" ht="30.75" thickBot="1" x14ac:dyDescent="0.3">
      <c r="A10" s="14"/>
      <c r="B10" s="7" t="s">
        <v>50</v>
      </c>
      <c r="C10" s="7" t="s">
        <v>95</v>
      </c>
      <c r="D10" s="8"/>
      <c r="E10" s="8">
        <v>9</v>
      </c>
      <c r="F10" s="8">
        <v>50</v>
      </c>
      <c r="G10" s="10" t="s">
        <v>84</v>
      </c>
      <c r="H10" s="8" t="s">
        <v>51</v>
      </c>
      <c r="I10" s="8" t="s">
        <v>22</v>
      </c>
    </row>
    <row r="11" spans="1:9" ht="15.75" thickBot="1" x14ac:dyDescent="0.3">
      <c r="B11" s="5" t="s">
        <v>41</v>
      </c>
      <c r="C11" s="5" t="s">
        <v>41</v>
      </c>
      <c r="D11" s="6"/>
      <c r="E11" s="6"/>
      <c r="F11" s="6"/>
      <c r="G11" s="6"/>
      <c r="H11" s="6"/>
      <c r="I11" s="6"/>
    </row>
    <row r="12" spans="1:9" ht="30.75" thickBot="1" x14ac:dyDescent="0.3">
      <c r="B12" s="7" t="s">
        <v>44</v>
      </c>
      <c r="C12" s="7" t="s">
        <v>96</v>
      </c>
      <c r="D12" s="8"/>
      <c r="E12" s="8">
        <v>9</v>
      </c>
      <c r="F12" s="8">
        <v>50</v>
      </c>
      <c r="G12" s="9" t="s">
        <v>85</v>
      </c>
      <c r="H12" s="8" t="s">
        <v>51</v>
      </c>
      <c r="I12" s="8" t="s">
        <v>22</v>
      </c>
    </row>
    <row r="13" spans="1:9" ht="30.75" thickBot="1" x14ac:dyDescent="0.3">
      <c r="B13" s="7" t="s">
        <v>45</v>
      </c>
      <c r="C13" s="7" t="s">
        <v>97</v>
      </c>
      <c r="D13" s="8"/>
      <c r="E13" s="8">
        <v>9</v>
      </c>
      <c r="F13" s="8">
        <v>50</v>
      </c>
      <c r="G13" s="9" t="s">
        <v>86</v>
      </c>
      <c r="H13" s="8" t="s">
        <v>51</v>
      </c>
      <c r="I13" s="8" t="s">
        <v>22</v>
      </c>
    </row>
    <row r="14" spans="1:9" ht="30.75" thickBot="1" x14ac:dyDescent="0.3">
      <c r="B14" s="7" t="s">
        <v>46</v>
      </c>
      <c r="C14" s="7" t="s">
        <v>98</v>
      </c>
      <c r="D14" s="8"/>
      <c r="E14" s="8">
        <v>9</v>
      </c>
      <c r="F14" s="8">
        <v>50</v>
      </c>
      <c r="G14" s="10" t="s">
        <v>87</v>
      </c>
      <c r="H14" s="8" t="s">
        <v>51</v>
      </c>
      <c r="I14" s="8" t="s">
        <v>22</v>
      </c>
    </row>
    <row r="15" spans="1:9" ht="30.75" thickBot="1" x14ac:dyDescent="0.3">
      <c r="B15" s="7" t="s">
        <v>47</v>
      </c>
      <c r="C15" s="7" t="s">
        <v>99</v>
      </c>
      <c r="D15" s="8"/>
      <c r="E15" s="8">
        <v>10</v>
      </c>
      <c r="F15" s="8">
        <v>50</v>
      </c>
      <c r="G15" s="10" t="s">
        <v>88</v>
      </c>
      <c r="H15" s="8" t="s">
        <v>51</v>
      </c>
      <c r="I15" s="8" t="s">
        <v>22</v>
      </c>
    </row>
    <row r="16" spans="1:9" x14ac:dyDescent="0.25">
      <c r="C16" s="1"/>
      <c r="E16" s="12">
        <f>SUM(E4:E15)</f>
        <v>100</v>
      </c>
      <c r="G16" s="13"/>
    </row>
    <row r="18" spans="2:9" ht="33" customHeight="1" x14ac:dyDescent="0.25">
      <c r="B18" s="16" t="s">
        <v>53</v>
      </c>
      <c r="C18" s="16"/>
      <c r="D18" s="16"/>
      <c r="E18" s="16"/>
      <c r="F18" s="16"/>
      <c r="G18" s="16"/>
      <c r="H18" s="16"/>
      <c r="I18" s="16"/>
    </row>
  </sheetData>
  <mergeCells count="1">
    <mergeCell ref="B18:I18"/>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F53CA-6B81-4B0B-9C53-427E62215C75}">
  <dimension ref="A7:N59"/>
  <sheetViews>
    <sheetView topLeftCell="A19" workbookViewId="0">
      <selection activeCell="B9" sqref="B9"/>
    </sheetView>
  </sheetViews>
  <sheetFormatPr defaultRowHeight="15" x14ac:dyDescent="0.25"/>
  <cols>
    <col min="2" max="2" width="17.85546875" bestFit="1" customWidth="1"/>
    <col min="3" max="14" width="11.42578125" customWidth="1"/>
  </cols>
  <sheetData>
    <row r="7" spans="1:14" ht="32.25" thickBot="1" x14ac:dyDescent="0.55000000000000004">
      <c r="C7" s="57" t="s">
        <v>73</v>
      </c>
      <c r="D7" s="57"/>
      <c r="E7" s="57"/>
      <c r="F7" s="57"/>
      <c r="G7" s="57"/>
      <c r="H7" s="57"/>
      <c r="I7" s="57"/>
      <c r="J7" s="57"/>
      <c r="K7" s="57"/>
      <c r="L7" s="57"/>
      <c r="M7" s="57"/>
      <c r="N7" s="57"/>
    </row>
    <row r="8" spans="1:14" ht="31.5" x14ac:dyDescent="0.5">
      <c r="A8" s="49">
        <v>1</v>
      </c>
      <c r="B8" s="50"/>
      <c r="C8" s="24" t="s">
        <v>76</v>
      </c>
      <c r="D8" s="25"/>
      <c r="E8" s="25"/>
      <c r="F8" s="25"/>
      <c r="G8" s="25"/>
      <c r="H8" s="26"/>
      <c r="I8" s="24" t="s">
        <v>77</v>
      </c>
      <c r="J8" s="25"/>
      <c r="K8" s="25"/>
      <c r="L8" s="25"/>
      <c r="M8" s="25"/>
      <c r="N8" s="26"/>
    </row>
    <row r="9" spans="1:14" x14ac:dyDescent="0.25">
      <c r="A9" s="45" t="s">
        <v>54</v>
      </c>
      <c r="B9" s="46" t="s">
        <v>63</v>
      </c>
      <c r="C9" s="27" t="s">
        <v>55</v>
      </c>
      <c r="D9" s="19"/>
      <c r="E9" s="20" t="s">
        <v>56</v>
      </c>
      <c r="F9" s="20"/>
      <c r="G9" s="21" t="s">
        <v>57</v>
      </c>
      <c r="H9" s="28"/>
      <c r="I9" s="27" t="s">
        <v>55</v>
      </c>
      <c r="J9" s="19"/>
      <c r="K9" s="20" t="s">
        <v>56</v>
      </c>
      <c r="L9" s="20"/>
      <c r="M9" s="21" t="s">
        <v>57</v>
      </c>
      <c r="N9" s="28"/>
    </row>
    <row r="10" spans="1:14" x14ac:dyDescent="0.25">
      <c r="A10" s="47">
        <v>34</v>
      </c>
      <c r="B10" s="63">
        <v>45523</v>
      </c>
      <c r="C10" s="29" t="s">
        <v>68</v>
      </c>
      <c r="D10" s="30"/>
      <c r="E10" s="31" t="s">
        <v>68</v>
      </c>
      <c r="F10" s="31"/>
      <c r="G10" s="32" t="str">
        <f>CONCATENATE("Blok ",C$59)</f>
        <v>Blok 1</v>
      </c>
      <c r="H10" s="33" t="s">
        <v>58</v>
      </c>
      <c r="I10" s="29" t="s">
        <v>68</v>
      </c>
      <c r="J10" s="30"/>
      <c r="K10" s="31" t="s">
        <v>68</v>
      </c>
      <c r="L10" s="31"/>
      <c r="M10" s="32" t="str">
        <f>CONCATENATE("Blok ",I$59)</f>
        <v>Blok 8</v>
      </c>
      <c r="N10" s="33" t="s">
        <v>58</v>
      </c>
    </row>
    <row r="11" spans="1:14" x14ac:dyDescent="0.25">
      <c r="A11" s="47">
        <v>35</v>
      </c>
      <c r="B11" s="63">
        <f>B10+7</f>
        <v>45530</v>
      </c>
      <c r="C11" s="29"/>
      <c r="D11" s="30"/>
      <c r="E11" s="34" t="str">
        <f>CONCATENATE("Blok ",C$59)</f>
        <v>Blok 1</v>
      </c>
      <c r="F11" s="34" t="s">
        <v>58</v>
      </c>
      <c r="G11" s="32"/>
      <c r="H11" s="33" t="s">
        <v>59</v>
      </c>
      <c r="I11" s="29"/>
      <c r="J11" s="30"/>
      <c r="K11" s="34" t="str">
        <f>CONCATENATE("Blok ",I$59)</f>
        <v>Blok 8</v>
      </c>
      <c r="L11" s="34" t="s">
        <v>58</v>
      </c>
      <c r="M11" s="32"/>
      <c r="N11" s="33" t="s">
        <v>59</v>
      </c>
    </row>
    <row r="12" spans="1:14" x14ac:dyDescent="0.25">
      <c r="A12" s="47">
        <v>36</v>
      </c>
      <c r="B12" s="63">
        <f t="shared" ref="B12:B58" si="0">B11+7</f>
        <v>45537</v>
      </c>
      <c r="C12" s="35" t="str">
        <f>CONCATENATE("Blok ",C$59)</f>
        <v>Blok 1</v>
      </c>
      <c r="D12" s="36" t="s">
        <v>58</v>
      </c>
      <c r="E12" s="34"/>
      <c r="F12" s="34" t="s">
        <v>59</v>
      </c>
      <c r="G12" s="32"/>
      <c r="H12" s="33" t="s">
        <v>60</v>
      </c>
      <c r="I12" s="35" t="str">
        <f>CONCATENATE("Blok ",I$59)</f>
        <v>Blok 8</v>
      </c>
      <c r="J12" s="36" t="s">
        <v>58</v>
      </c>
      <c r="K12" s="34"/>
      <c r="L12" s="34" t="s">
        <v>59</v>
      </c>
      <c r="M12" s="32"/>
      <c r="N12" s="33" t="s">
        <v>60</v>
      </c>
    </row>
    <row r="13" spans="1:14" x14ac:dyDescent="0.25">
      <c r="A13" s="47">
        <v>37</v>
      </c>
      <c r="B13" s="63">
        <f t="shared" si="0"/>
        <v>45544</v>
      </c>
      <c r="C13" s="35"/>
      <c r="D13" s="36" t="s">
        <v>59</v>
      </c>
      <c r="E13" s="34"/>
      <c r="F13" s="34" t="s">
        <v>60</v>
      </c>
      <c r="G13" s="32"/>
      <c r="H13" s="33" t="s">
        <v>61</v>
      </c>
      <c r="I13" s="35"/>
      <c r="J13" s="36" t="s">
        <v>59</v>
      </c>
      <c r="K13" s="34"/>
      <c r="L13" s="34" t="s">
        <v>60</v>
      </c>
      <c r="M13" s="32"/>
      <c r="N13" s="33" t="s">
        <v>61</v>
      </c>
    </row>
    <row r="14" spans="1:14" x14ac:dyDescent="0.25">
      <c r="A14" s="47">
        <v>38</v>
      </c>
      <c r="B14" s="63">
        <f t="shared" si="0"/>
        <v>45551</v>
      </c>
      <c r="C14" s="35"/>
      <c r="D14" s="36" t="s">
        <v>60</v>
      </c>
      <c r="E14" s="34"/>
      <c r="F14" s="34" t="s">
        <v>61</v>
      </c>
      <c r="G14" s="23"/>
      <c r="H14" s="55" t="s">
        <v>62</v>
      </c>
      <c r="I14" s="35"/>
      <c r="J14" s="36" t="s">
        <v>60</v>
      </c>
      <c r="K14" s="34"/>
      <c r="L14" s="34" t="s">
        <v>61</v>
      </c>
      <c r="M14" s="23"/>
      <c r="N14" s="55" t="s">
        <v>62</v>
      </c>
    </row>
    <row r="15" spans="1:14" x14ac:dyDescent="0.25">
      <c r="A15" s="47">
        <v>39</v>
      </c>
      <c r="B15" s="63">
        <f t="shared" si="0"/>
        <v>45558</v>
      </c>
      <c r="C15" s="35"/>
      <c r="D15" s="36" t="s">
        <v>61</v>
      </c>
      <c r="E15" s="22"/>
      <c r="F15" s="54" t="s">
        <v>62</v>
      </c>
      <c r="G15" s="32" t="str">
        <f>CONCATENATE("Blok ",C$59+1)</f>
        <v>Blok 2</v>
      </c>
      <c r="H15" s="33" t="s">
        <v>58</v>
      </c>
      <c r="I15" s="35"/>
      <c r="J15" s="36" t="s">
        <v>61</v>
      </c>
      <c r="K15" s="22"/>
      <c r="L15" s="54" t="s">
        <v>62</v>
      </c>
      <c r="M15" s="32" t="str">
        <f>CONCATENATE("Blok ",I$59+1)</f>
        <v>Blok 9</v>
      </c>
      <c r="N15" s="33" t="s">
        <v>58</v>
      </c>
    </row>
    <row r="16" spans="1:14" x14ac:dyDescent="0.25">
      <c r="A16" s="47">
        <v>40</v>
      </c>
      <c r="B16" s="63">
        <f t="shared" si="0"/>
        <v>45565</v>
      </c>
      <c r="C16" s="37"/>
      <c r="D16" s="53" t="s">
        <v>62</v>
      </c>
      <c r="E16" s="34" t="str">
        <f>CONCATENATE("Blok ",C$59+1)</f>
        <v>Blok 2</v>
      </c>
      <c r="F16" s="34" t="s">
        <v>58</v>
      </c>
      <c r="G16" s="32"/>
      <c r="H16" s="33" t="s">
        <v>59</v>
      </c>
      <c r="I16" s="37"/>
      <c r="J16" s="53" t="s">
        <v>62</v>
      </c>
      <c r="K16" s="34" t="str">
        <f>CONCATENATE("Blok ",I$59+1)</f>
        <v>Blok 9</v>
      </c>
      <c r="L16" s="34" t="s">
        <v>58</v>
      </c>
      <c r="M16" s="32"/>
      <c r="N16" s="33" t="s">
        <v>59</v>
      </c>
    </row>
    <row r="17" spans="1:14" x14ac:dyDescent="0.25">
      <c r="A17" s="47">
        <v>41</v>
      </c>
      <c r="B17" s="63">
        <f t="shared" si="0"/>
        <v>45572</v>
      </c>
      <c r="C17" s="35" t="str">
        <f>CONCATENATE("Blok ",C$59+1)</f>
        <v>Blok 2</v>
      </c>
      <c r="D17" s="36" t="s">
        <v>58</v>
      </c>
      <c r="E17" s="34"/>
      <c r="F17" s="34" t="s">
        <v>59</v>
      </c>
      <c r="G17" s="32"/>
      <c r="H17" s="33" t="s">
        <v>60</v>
      </c>
      <c r="I17" s="35" t="str">
        <f>CONCATENATE("Blok ",I$59+1)</f>
        <v>Blok 9</v>
      </c>
      <c r="J17" s="36" t="s">
        <v>58</v>
      </c>
      <c r="K17" s="34"/>
      <c r="L17" s="34" t="s">
        <v>59</v>
      </c>
      <c r="M17" s="32"/>
      <c r="N17" s="33" t="s">
        <v>60</v>
      </c>
    </row>
    <row r="18" spans="1:14" x14ac:dyDescent="0.25">
      <c r="A18" s="47">
        <v>42</v>
      </c>
      <c r="B18" s="63">
        <f t="shared" si="0"/>
        <v>45579</v>
      </c>
      <c r="C18" s="35"/>
      <c r="D18" s="36" t="s">
        <v>59</v>
      </c>
      <c r="E18" s="34"/>
      <c r="F18" s="34" t="s">
        <v>60</v>
      </c>
      <c r="G18" s="32"/>
      <c r="H18" s="33" t="s">
        <v>61</v>
      </c>
      <c r="I18" s="35"/>
      <c r="J18" s="36" t="s">
        <v>59</v>
      </c>
      <c r="K18" s="34"/>
      <c r="L18" s="34" t="s">
        <v>60</v>
      </c>
      <c r="M18" s="32"/>
      <c r="N18" s="33" t="s">
        <v>61</v>
      </c>
    </row>
    <row r="19" spans="1:14" x14ac:dyDescent="0.25">
      <c r="A19" s="47">
        <v>43</v>
      </c>
      <c r="B19" s="63">
        <f t="shared" si="0"/>
        <v>45586</v>
      </c>
      <c r="C19" s="35"/>
      <c r="D19" s="36" t="s">
        <v>60</v>
      </c>
      <c r="E19" s="34"/>
      <c r="F19" s="34" t="s">
        <v>61</v>
      </c>
      <c r="G19" s="31" t="s">
        <v>64</v>
      </c>
      <c r="H19" s="38"/>
      <c r="I19" s="35"/>
      <c r="J19" s="36" t="s">
        <v>60</v>
      </c>
      <c r="K19" s="34"/>
      <c r="L19" s="34" t="s">
        <v>61</v>
      </c>
      <c r="M19" s="31" t="s">
        <v>64</v>
      </c>
      <c r="N19" s="38"/>
    </row>
    <row r="20" spans="1:14" x14ac:dyDescent="0.25">
      <c r="A20" s="47">
        <v>44</v>
      </c>
      <c r="B20" s="63">
        <f t="shared" si="0"/>
        <v>45593</v>
      </c>
      <c r="C20" s="39" t="s">
        <v>64</v>
      </c>
      <c r="D20" s="31"/>
      <c r="E20" s="31" t="s">
        <v>64</v>
      </c>
      <c r="F20" s="31"/>
      <c r="G20" s="23"/>
      <c r="H20" s="55" t="s">
        <v>62</v>
      </c>
      <c r="I20" s="39" t="s">
        <v>64</v>
      </c>
      <c r="J20" s="31"/>
      <c r="K20" s="31" t="s">
        <v>64</v>
      </c>
      <c r="L20" s="31"/>
      <c r="M20" s="23"/>
      <c r="N20" s="55" t="s">
        <v>62</v>
      </c>
    </row>
    <row r="21" spans="1:14" x14ac:dyDescent="0.25">
      <c r="A21" s="47">
        <v>45</v>
      </c>
      <c r="B21" s="63">
        <f t="shared" si="0"/>
        <v>45600</v>
      </c>
      <c r="C21" s="35"/>
      <c r="D21" s="36" t="s">
        <v>61</v>
      </c>
      <c r="E21" s="22"/>
      <c r="F21" s="54" t="s">
        <v>62</v>
      </c>
      <c r="G21" s="32" t="str">
        <f>CONCATENATE("Blok ",C$59+2)</f>
        <v>Blok 3</v>
      </c>
      <c r="H21" s="33" t="s">
        <v>58</v>
      </c>
      <c r="I21" s="35"/>
      <c r="J21" s="36" t="s">
        <v>61</v>
      </c>
      <c r="K21" s="22"/>
      <c r="L21" s="54" t="s">
        <v>62</v>
      </c>
      <c r="M21" s="32" t="str">
        <f>CONCATENATE("Blok ",I$59+2)</f>
        <v>Blok 10</v>
      </c>
      <c r="N21" s="33" t="s">
        <v>58</v>
      </c>
    </row>
    <row r="22" spans="1:14" x14ac:dyDescent="0.25">
      <c r="A22" s="47">
        <v>46</v>
      </c>
      <c r="B22" s="63">
        <f t="shared" si="0"/>
        <v>45607</v>
      </c>
      <c r="C22" s="37"/>
      <c r="D22" s="53" t="s">
        <v>62</v>
      </c>
      <c r="E22" s="34" t="str">
        <f>CONCATENATE("Blok ",C$59+2)</f>
        <v>Blok 3</v>
      </c>
      <c r="F22" s="34" t="s">
        <v>58</v>
      </c>
      <c r="G22" s="32"/>
      <c r="H22" s="33" t="s">
        <v>59</v>
      </c>
      <c r="I22" s="37"/>
      <c r="J22" s="53" t="s">
        <v>62</v>
      </c>
      <c r="K22" s="34" t="str">
        <f>CONCATENATE("Blok ",I$59+2)</f>
        <v>Blok 10</v>
      </c>
      <c r="L22" s="34" t="s">
        <v>58</v>
      </c>
      <c r="M22" s="32"/>
      <c r="N22" s="33" t="s">
        <v>59</v>
      </c>
    </row>
    <row r="23" spans="1:14" x14ac:dyDescent="0.25">
      <c r="A23" s="47">
        <v>47</v>
      </c>
      <c r="B23" s="63">
        <f t="shared" si="0"/>
        <v>45614</v>
      </c>
      <c r="C23" s="35" t="str">
        <f>CONCATENATE("Blok ",C$59+2)</f>
        <v>Blok 3</v>
      </c>
      <c r="D23" s="36" t="s">
        <v>58</v>
      </c>
      <c r="E23" s="34"/>
      <c r="F23" s="34" t="s">
        <v>59</v>
      </c>
      <c r="G23" s="32"/>
      <c r="H23" s="33" t="s">
        <v>60</v>
      </c>
      <c r="I23" s="35" t="str">
        <f>CONCATENATE("Blok ",I$59+2)</f>
        <v>Blok 10</v>
      </c>
      <c r="J23" s="36" t="s">
        <v>58</v>
      </c>
      <c r="K23" s="34"/>
      <c r="L23" s="34" t="s">
        <v>59</v>
      </c>
      <c r="M23" s="32"/>
      <c r="N23" s="33" t="s">
        <v>60</v>
      </c>
    </row>
    <row r="24" spans="1:14" x14ac:dyDescent="0.25">
      <c r="A24" s="47">
        <v>48</v>
      </c>
      <c r="B24" s="63">
        <f t="shared" si="0"/>
        <v>45621</v>
      </c>
      <c r="C24" s="35"/>
      <c r="D24" s="36" t="s">
        <v>59</v>
      </c>
      <c r="E24" s="34"/>
      <c r="F24" s="34" t="s">
        <v>60</v>
      </c>
      <c r="G24" s="32"/>
      <c r="H24" s="33" t="s">
        <v>61</v>
      </c>
      <c r="I24" s="35"/>
      <c r="J24" s="36" t="s">
        <v>59</v>
      </c>
      <c r="K24" s="34"/>
      <c r="L24" s="34" t="s">
        <v>60</v>
      </c>
      <c r="M24" s="32"/>
      <c r="N24" s="33" t="s">
        <v>61</v>
      </c>
    </row>
    <row r="25" spans="1:14" x14ac:dyDescent="0.25">
      <c r="A25" s="47">
        <v>49</v>
      </c>
      <c r="B25" s="63">
        <f t="shared" si="0"/>
        <v>45628</v>
      </c>
      <c r="C25" s="35"/>
      <c r="D25" s="36" t="s">
        <v>60</v>
      </c>
      <c r="E25" s="34"/>
      <c r="F25" s="34" t="s">
        <v>61</v>
      </c>
      <c r="G25" s="23"/>
      <c r="H25" s="55" t="s">
        <v>62</v>
      </c>
      <c r="I25" s="35"/>
      <c r="J25" s="36" t="s">
        <v>60</v>
      </c>
      <c r="K25" s="34"/>
      <c r="L25" s="34" t="s">
        <v>61</v>
      </c>
      <c r="M25" s="23"/>
      <c r="N25" s="60" t="s">
        <v>62</v>
      </c>
    </row>
    <row r="26" spans="1:14" x14ac:dyDescent="0.25">
      <c r="A26" s="47">
        <v>50</v>
      </c>
      <c r="B26" s="63">
        <f t="shared" si="0"/>
        <v>45635</v>
      </c>
      <c r="C26" s="35"/>
      <c r="D26" s="36" t="s">
        <v>61</v>
      </c>
      <c r="E26" s="22"/>
      <c r="F26" s="54" t="s">
        <v>62</v>
      </c>
      <c r="G26" s="32" t="str">
        <f>CONCATENATE("Blok ",C$59+3)</f>
        <v>Blok 4</v>
      </c>
      <c r="H26" s="33" t="s">
        <v>58</v>
      </c>
      <c r="I26" s="35"/>
      <c r="J26" s="36" t="s">
        <v>61</v>
      </c>
      <c r="K26" s="22"/>
      <c r="L26" s="54" t="s">
        <v>62</v>
      </c>
      <c r="M26" s="32" t="str">
        <f>CONCATENATE("Blok ",I$59+3)</f>
        <v>Blok 11</v>
      </c>
      <c r="N26" s="32" t="s">
        <v>58</v>
      </c>
    </row>
    <row r="27" spans="1:14" x14ac:dyDescent="0.25">
      <c r="A27" s="47">
        <v>51</v>
      </c>
      <c r="B27" s="63">
        <f t="shared" si="0"/>
        <v>45642</v>
      </c>
      <c r="C27" s="35"/>
      <c r="D27" s="56" t="s">
        <v>62</v>
      </c>
      <c r="E27" s="34" t="str">
        <f>CONCATENATE("Blok ",C$59+3)</f>
        <v>Blok 4</v>
      </c>
      <c r="F27" s="34" t="s">
        <v>58</v>
      </c>
      <c r="G27" s="32"/>
      <c r="H27" s="33" t="s">
        <v>59</v>
      </c>
      <c r="I27" s="35"/>
      <c r="J27" s="56" t="s">
        <v>62</v>
      </c>
      <c r="K27" s="34" t="str">
        <f>CONCATENATE("Blok ",I$59+3)</f>
        <v>Blok 11</v>
      </c>
      <c r="L27" s="34" t="s">
        <v>58</v>
      </c>
      <c r="M27" s="32"/>
      <c r="N27" s="32" t="s">
        <v>59</v>
      </c>
    </row>
    <row r="28" spans="1:14" x14ac:dyDescent="0.25">
      <c r="A28" s="47">
        <v>52</v>
      </c>
      <c r="B28" s="63">
        <f t="shared" si="0"/>
        <v>45649</v>
      </c>
      <c r="C28" s="29" t="s">
        <v>65</v>
      </c>
      <c r="D28" s="30"/>
      <c r="E28" s="30" t="s">
        <v>65</v>
      </c>
      <c r="F28" s="30"/>
      <c r="G28" s="30" t="s">
        <v>65</v>
      </c>
      <c r="H28" s="40"/>
      <c r="I28" s="29" t="s">
        <v>65</v>
      </c>
      <c r="J28" s="30"/>
      <c r="K28" s="30" t="s">
        <v>65</v>
      </c>
      <c r="L28" s="30"/>
      <c r="M28" s="30" t="s">
        <v>65</v>
      </c>
      <c r="N28" s="30"/>
    </row>
    <row r="29" spans="1:14" x14ac:dyDescent="0.25">
      <c r="A29" s="47">
        <v>1</v>
      </c>
      <c r="B29" s="63">
        <f t="shared" si="0"/>
        <v>45656</v>
      </c>
      <c r="C29" s="29"/>
      <c r="D29" s="30"/>
      <c r="E29" s="30"/>
      <c r="F29" s="30"/>
      <c r="G29" s="30"/>
      <c r="H29" s="40"/>
      <c r="I29" s="29"/>
      <c r="J29" s="30"/>
      <c r="K29" s="30"/>
      <c r="L29" s="30"/>
      <c r="M29" s="30"/>
      <c r="N29" s="30"/>
    </row>
    <row r="30" spans="1:14" x14ac:dyDescent="0.25">
      <c r="A30" s="47">
        <v>2</v>
      </c>
      <c r="B30" s="63">
        <f t="shared" si="0"/>
        <v>45663</v>
      </c>
      <c r="C30" s="35" t="str">
        <f>CONCATENATE("Blok ",C$59+3)</f>
        <v>Blok 4</v>
      </c>
      <c r="D30" s="36" t="s">
        <v>58</v>
      </c>
      <c r="E30" s="34"/>
      <c r="F30" s="34" t="s">
        <v>59</v>
      </c>
      <c r="G30" s="32"/>
      <c r="H30" s="33" t="s">
        <v>60</v>
      </c>
      <c r="I30" s="35" t="str">
        <f>CONCATENATE("Blok ",I$59+3)</f>
        <v>Blok 11</v>
      </c>
      <c r="J30" s="36" t="s">
        <v>58</v>
      </c>
      <c r="K30" s="34"/>
      <c r="L30" s="34" t="s">
        <v>59</v>
      </c>
      <c r="M30" s="32"/>
      <c r="N30" s="32" t="s">
        <v>60</v>
      </c>
    </row>
    <row r="31" spans="1:14" x14ac:dyDescent="0.25">
      <c r="A31" s="47">
        <v>3</v>
      </c>
      <c r="B31" s="63">
        <f t="shared" si="0"/>
        <v>45670</v>
      </c>
      <c r="C31" s="35"/>
      <c r="D31" s="36" t="s">
        <v>59</v>
      </c>
      <c r="E31" s="34"/>
      <c r="F31" s="34" t="s">
        <v>60</v>
      </c>
      <c r="G31" s="32"/>
      <c r="H31" s="33" t="s">
        <v>61</v>
      </c>
      <c r="I31" s="35"/>
      <c r="J31" s="36" t="s">
        <v>59</v>
      </c>
      <c r="K31" s="34"/>
      <c r="L31" s="34" t="s">
        <v>60</v>
      </c>
      <c r="M31" s="32"/>
      <c r="N31" s="32" t="s">
        <v>61</v>
      </c>
    </row>
    <row r="32" spans="1:14" x14ac:dyDescent="0.25">
      <c r="A32" s="47">
        <v>4</v>
      </c>
      <c r="B32" s="63">
        <f t="shared" si="0"/>
        <v>45677</v>
      </c>
      <c r="C32" s="35"/>
      <c r="D32" s="36" t="s">
        <v>60</v>
      </c>
      <c r="E32" s="34"/>
      <c r="F32" s="34" t="s">
        <v>61</v>
      </c>
      <c r="G32" s="23"/>
      <c r="H32" s="55" t="s">
        <v>62</v>
      </c>
      <c r="I32" s="35"/>
      <c r="J32" s="36" t="s">
        <v>60</v>
      </c>
      <c r="K32" s="34"/>
      <c r="L32" s="34" t="s">
        <v>61</v>
      </c>
      <c r="M32" s="23"/>
      <c r="N32" s="60" t="s">
        <v>62</v>
      </c>
    </row>
    <row r="33" spans="1:14" x14ac:dyDescent="0.25">
      <c r="A33" s="47">
        <v>5</v>
      </c>
      <c r="B33" s="63">
        <f t="shared" si="0"/>
        <v>45684</v>
      </c>
      <c r="C33" s="35"/>
      <c r="D33" s="36" t="s">
        <v>61</v>
      </c>
      <c r="E33" s="22"/>
      <c r="F33" s="54" t="s">
        <v>62</v>
      </c>
      <c r="G33" s="32" t="str">
        <f>CONCATENATE("Blok ",C$59+4)</f>
        <v>Blok 5</v>
      </c>
      <c r="H33" s="33" t="s">
        <v>58</v>
      </c>
      <c r="I33" s="35"/>
      <c r="J33" s="36" t="s">
        <v>61</v>
      </c>
      <c r="K33" s="22"/>
      <c r="L33" s="54" t="s">
        <v>62</v>
      </c>
      <c r="M33" s="32"/>
      <c r="N33" s="32"/>
    </row>
    <row r="34" spans="1:14" x14ac:dyDescent="0.25">
      <c r="A34" s="47">
        <v>6</v>
      </c>
      <c r="B34" s="63">
        <f t="shared" si="0"/>
        <v>45691</v>
      </c>
      <c r="C34" s="37"/>
      <c r="D34" s="53" t="s">
        <v>62</v>
      </c>
      <c r="E34" s="34" t="str">
        <f>CONCATENATE("Blok ",C$59+4)</f>
        <v>Blok 5</v>
      </c>
      <c r="F34" s="34" t="s">
        <v>58</v>
      </c>
      <c r="G34" s="32"/>
      <c r="H34" s="33" t="s">
        <v>59</v>
      </c>
      <c r="I34" s="37"/>
      <c r="J34" s="53" t="s">
        <v>62</v>
      </c>
      <c r="K34" s="34"/>
      <c r="L34" s="34"/>
      <c r="M34" s="32"/>
      <c r="N34" s="32"/>
    </row>
    <row r="35" spans="1:14" x14ac:dyDescent="0.25">
      <c r="A35" s="47">
        <v>7</v>
      </c>
      <c r="B35" s="63">
        <f t="shared" si="0"/>
        <v>45698</v>
      </c>
      <c r="C35" s="35" t="str">
        <f>CONCATENATE("Blok ",C$59+4)</f>
        <v>Blok 5</v>
      </c>
      <c r="D35" s="36" t="s">
        <v>58</v>
      </c>
      <c r="E35" s="34"/>
      <c r="F35" s="34" t="s">
        <v>59</v>
      </c>
      <c r="G35" s="32"/>
      <c r="H35" s="33" t="s">
        <v>60</v>
      </c>
      <c r="I35" s="35"/>
      <c r="J35" s="36"/>
      <c r="K35" s="34"/>
      <c r="L35" s="34"/>
      <c r="M35" s="32"/>
      <c r="N35" s="32"/>
    </row>
    <row r="36" spans="1:14" x14ac:dyDescent="0.25">
      <c r="A36" s="47">
        <v>8</v>
      </c>
      <c r="B36" s="63">
        <f t="shared" si="0"/>
        <v>45705</v>
      </c>
      <c r="C36" s="39" t="s">
        <v>67</v>
      </c>
      <c r="D36" s="31"/>
      <c r="E36" s="34"/>
      <c r="F36" s="34" t="s">
        <v>60</v>
      </c>
      <c r="G36" s="32"/>
      <c r="H36" s="33" t="s">
        <v>61</v>
      </c>
      <c r="I36" s="39" t="s">
        <v>67</v>
      </c>
      <c r="J36" s="31"/>
      <c r="K36" s="34"/>
      <c r="L36" s="34"/>
      <c r="M36" s="32"/>
      <c r="N36" s="32"/>
    </row>
    <row r="37" spans="1:14" x14ac:dyDescent="0.25">
      <c r="A37" s="47">
        <v>9</v>
      </c>
      <c r="B37" s="63">
        <f t="shared" si="0"/>
        <v>45712</v>
      </c>
      <c r="C37" s="35"/>
      <c r="D37" s="36" t="s">
        <v>59</v>
      </c>
      <c r="E37" s="31" t="s">
        <v>67</v>
      </c>
      <c r="F37" s="31"/>
      <c r="G37" s="31" t="s">
        <v>67</v>
      </c>
      <c r="H37" s="38"/>
      <c r="I37" s="35"/>
      <c r="J37" s="36"/>
      <c r="K37" s="31" t="s">
        <v>67</v>
      </c>
      <c r="L37" s="31"/>
      <c r="M37" s="31" t="s">
        <v>67</v>
      </c>
      <c r="N37" s="31"/>
    </row>
    <row r="38" spans="1:14" x14ac:dyDescent="0.25">
      <c r="A38" s="47">
        <v>10</v>
      </c>
      <c r="B38" s="63">
        <f t="shared" si="0"/>
        <v>45719</v>
      </c>
      <c r="C38" s="35"/>
      <c r="D38" s="36" t="s">
        <v>60</v>
      </c>
      <c r="E38" s="34"/>
      <c r="F38" s="34" t="s">
        <v>61</v>
      </c>
      <c r="G38" s="23"/>
      <c r="H38" s="60" t="s">
        <v>62</v>
      </c>
      <c r="I38" s="35"/>
      <c r="J38" s="36"/>
      <c r="K38" s="34"/>
      <c r="L38" s="34"/>
      <c r="M38" s="32"/>
      <c r="N38" s="62"/>
    </row>
    <row r="39" spans="1:14" x14ac:dyDescent="0.25">
      <c r="A39" s="47">
        <v>11</v>
      </c>
      <c r="B39" s="63">
        <f t="shared" si="0"/>
        <v>45726</v>
      </c>
      <c r="C39" s="35"/>
      <c r="D39" s="36" t="s">
        <v>61</v>
      </c>
      <c r="E39" s="22"/>
      <c r="F39" s="54" t="s">
        <v>62</v>
      </c>
      <c r="G39" s="32" t="str">
        <f>CONCATENATE("Blok ",C$59+5)</f>
        <v>Blok 6</v>
      </c>
      <c r="H39" s="32" t="s">
        <v>58</v>
      </c>
      <c r="I39" s="35"/>
      <c r="J39" s="36"/>
      <c r="K39" s="34"/>
      <c r="L39" s="61"/>
      <c r="M39" s="32"/>
      <c r="N39" s="33"/>
    </row>
    <row r="40" spans="1:14" x14ac:dyDescent="0.25">
      <c r="A40" s="47">
        <v>12</v>
      </c>
      <c r="B40" s="63">
        <f t="shared" si="0"/>
        <v>45733</v>
      </c>
      <c r="C40" s="37"/>
      <c r="D40" s="53" t="s">
        <v>62</v>
      </c>
      <c r="E40" s="34" t="str">
        <f>CONCATENATE("Blok ",C$59+5)</f>
        <v>Blok 6</v>
      </c>
      <c r="F40" s="34" t="s">
        <v>58</v>
      </c>
      <c r="G40" s="32"/>
      <c r="H40" s="32" t="s">
        <v>59</v>
      </c>
      <c r="I40" s="35"/>
      <c r="J40" s="56"/>
      <c r="K40" s="34"/>
      <c r="L40" s="34"/>
      <c r="M40" s="32"/>
      <c r="N40" s="33"/>
    </row>
    <row r="41" spans="1:14" x14ac:dyDescent="0.25">
      <c r="A41" s="47">
        <v>13</v>
      </c>
      <c r="B41" s="63">
        <f t="shared" si="0"/>
        <v>45740</v>
      </c>
      <c r="C41" s="35" t="str">
        <f>CONCATENATE("Blok ",C$59+5)</f>
        <v>Blok 6</v>
      </c>
      <c r="D41" s="36" t="s">
        <v>58</v>
      </c>
      <c r="E41" s="34"/>
      <c r="F41" s="34" t="s">
        <v>59</v>
      </c>
      <c r="G41" s="32"/>
      <c r="H41" s="32" t="s">
        <v>60</v>
      </c>
      <c r="I41" s="35"/>
      <c r="J41" s="36"/>
      <c r="K41" s="34"/>
      <c r="L41" s="34"/>
      <c r="M41" s="32"/>
      <c r="N41" s="33"/>
    </row>
    <row r="42" spans="1:14" x14ac:dyDescent="0.25">
      <c r="A42" s="47">
        <v>14</v>
      </c>
      <c r="B42" s="63">
        <f t="shared" si="0"/>
        <v>45747</v>
      </c>
      <c r="C42" s="35"/>
      <c r="D42" s="36" t="s">
        <v>59</v>
      </c>
      <c r="E42" s="34"/>
      <c r="F42" s="34" t="s">
        <v>60</v>
      </c>
      <c r="G42" s="32"/>
      <c r="H42" s="32" t="s">
        <v>61</v>
      </c>
      <c r="I42" s="35"/>
      <c r="J42" s="36"/>
      <c r="K42" s="34"/>
      <c r="L42" s="34"/>
      <c r="M42" s="32"/>
      <c r="N42" s="33"/>
    </row>
    <row r="43" spans="1:14" x14ac:dyDescent="0.25">
      <c r="A43" s="47">
        <v>15</v>
      </c>
      <c r="B43" s="63">
        <f t="shared" si="0"/>
        <v>45754</v>
      </c>
      <c r="C43" s="35"/>
      <c r="D43" s="36" t="s">
        <v>60</v>
      </c>
      <c r="E43" s="34"/>
      <c r="F43" s="34" t="s">
        <v>61</v>
      </c>
      <c r="G43" s="23"/>
      <c r="H43" s="60" t="s">
        <v>62</v>
      </c>
      <c r="I43" s="35"/>
      <c r="J43" s="36"/>
      <c r="K43" s="34"/>
      <c r="L43" s="34"/>
      <c r="M43" s="32"/>
      <c r="N43" s="62"/>
    </row>
    <row r="44" spans="1:14" x14ac:dyDescent="0.25">
      <c r="A44" s="47">
        <v>16</v>
      </c>
      <c r="B44" s="63">
        <f t="shared" si="0"/>
        <v>45761</v>
      </c>
      <c r="C44" s="35"/>
      <c r="D44" s="36" t="s">
        <v>61</v>
      </c>
      <c r="E44" s="22"/>
      <c r="F44" s="54" t="s">
        <v>62</v>
      </c>
      <c r="G44" s="51" t="str">
        <f>CONCATENATE("Blok ",C$59+6)</f>
        <v>Blok 7</v>
      </c>
      <c r="H44" s="51" t="s">
        <v>58</v>
      </c>
      <c r="I44" s="35"/>
      <c r="J44" s="36"/>
      <c r="K44" s="34"/>
      <c r="L44" s="61"/>
      <c r="M44" s="32"/>
      <c r="N44" s="33"/>
    </row>
    <row r="45" spans="1:14" x14ac:dyDescent="0.25">
      <c r="A45" s="47">
        <v>17</v>
      </c>
      <c r="B45" s="63">
        <f>B44+7</f>
        <v>45768</v>
      </c>
      <c r="C45" s="35"/>
      <c r="D45" s="56" t="s">
        <v>62</v>
      </c>
      <c r="E45" s="34" t="str">
        <f>CONCATENATE("Blok ",C$59+6)</f>
        <v>Blok 7</v>
      </c>
      <c r="F45" s="34" t="s">
        <v>58</v>
      </c>
      <c r="G45" s="32"/>
      <c r="H45" s="32" t="s">
        <v>59</v>
      </c>
      <c r="I45" s="35"/>
      <c r="J45" s="56"/>
      <c r="K45" s="34"/>
      <c r="L45" s="34"/>
      <c r="M45" s="32"/>
      <c r="N45" s="33"/>
    </row>
    <row r="46" spans="1:14" x14ac:dyDescent="0.25">
      <c r="A46" s="47">
        <v>18</v>
      </c>
      <c r="B46" s="63">
        <f t="shared" si="0"/>
        <v>45775</v>
      </c>
      <c r="C46" s="39" t="s">
        <v>66</v>
      </c>
      <c r="D46" s="31"/>
      <c r="E46" s="31" t="s">
        <v>66</v>
      </c>
      <c r="F46" s="31"/>
      <c r="G46" s="31" t="s">
        <v>66</v>
      </c>
      <c r="H46" s="31"/>
      <c r="I46" s="39" t="s">
        <v>66</v>
      </c>
      <c r="J46" s="31"/>
      <c r="K46" s="31" t="s">
        <v>66</v>
      </c>
      <c r="L46" s="31"/>
      <c r="M46" s="31" t="s">
        <v>66</v>
      </c>
      <c r="N46" s="38"/>
    </row>
    <row r="47" spans="1:14" x14ac:dyDescent="0.25">
      <c r="A47" s="47">
        <v>19</v>
      </c>
      <c r="B47" s="63">
        <f t="shared" si="0"/>
        <v>45782</v>
      </c>
      <c r="C47" s="35" t="str">
        <f>CONCATENATE("Blok ",C$59+6)</f>
        <v>Blok 7</v>
      </c>
      <c r="D47" s="36" t="s">
        <v>58</v>
      </c>
      <c r="E47" s="34"/>
      <c r="F47" s="34" t="s">
        <v>59</v>
      </c>
      <c r="G47" s="32"/>
      <c r="H47" s="32" t="s">
        <v>60</v>
      </c>
      <c r="I47" s="35"/>
      <c r="J47" s="36"/>
      <c r="K47" s="34"/>
      <c r="L47" s="34"/>
      <c r="M47" s="32"/>
      <c r="N47" s="33"/>
    </row>
    <row r="48" spans="1:14" x14ac:dyDescent="0.25">
      <c r="A48" s="47">
        <v>20</v>
      </c>
      <c r="B48" s="63">
        <f t="shared" si="0"/>
        <v>45789</v>
      </c>
      <c r="C48" s="35"/>
      <c r="D48" s="36" t="s">
        <v>59</v>
      </c>
      <c r="E48" s="34"/>
      <c r="F48" s="34" t="s">
        <v>60</v>
      </c>
      <c r="G48" s="32"/>
      <c r="H48" s="32" t="s">
        <v>61</v>
      </c>
      <c r="I48" s="35"/>
      <c r="J48" s="36"/>
      <c r="K48" s="34"/>
      <c r="L48" s="34"/>
      <c r="M48" s="32"/>
      <c r="N48" s="33"/>
    </row>
    <row r="49" spans="1:14" x14ac:dyDescent="0.25">
      <c r="A49" s="47">
        <v>21</v>
      </c>
      <c r="B49" s="63">
        <f t="shared" si="0"/>
        <v>45796</v>
      </c>
      <c r="C49" s="35"/>
      <c r="D49" s="36" t="s">
        <v>60</v>
      </c>
      <c r="E49" s="34"/>
      <c r="F49" s="34" t="s">
        <v>61</v>
      </c>
      <c r="G49" s="23"/>
      <c r="H49" s="60" t="s">
        <v>62</v>
      </c>
      <c r="I49" s="35"/>
      <c r="J49" s="36"/>
      <c r="K49" s="34"/>
      <c r="L49" s="34"/>
      <c r="M49" s="32"/>
      <c r="N49" s="62"/>
    </row>
    <row r="50" spans="1:14" x14ac:dyDescent="0.25">
      <c r="A50" s="47">
        <v>22</v>
      </c>
      <c r="B50" s="63">
        <f t="shared" si="0"/>
        <v>45803</v>
      </c>
      <c r="C50" s="35"/>
      <c r="D50" s="36" t="s">
        <v>61</v>
      </c>
      <c r="E50" s="54"/>
      <c r="F50" s="54" t="s">
        <v>62</v>
      </c>
      <c r="G50" s="32"/>
      <c r="H50" s="32"/>
      <c r="I50" s="35"/>
      <c r="J50" s="36"/>
      <c r="K50" s="61"/>
      <c r="L50" s="61"/>
      <c r="M50" s="32"/>
      <c r="N50" s="33"/>
    </row>
    <row r="51" spans="1:14" x14ac:dyDescent="0.25">
      <c r="A51" s="47">
        <v>23</v>
      </c>
      <c r="B51" s="63">
        <f t="shared" si="0"/>
        <v>45810</v>
      </c>
      <c r="C51" s="37"/>
      <c r="D51" s="53" t="s">
        <v>62</v>
      </c>
      <c r="E51" s="34"/>
      <c r="F51" s="34"/>
      <c r="G51" s="32"/>
      <c r="H51" s="32"/>
      <c r="I51" s="35"/>
      <c r="J51" s="56"/>
      <c r="K51" s="34"/>
      <c r="L51" s="34"/>
      <c r="M51" s="32"/>
      <c r="N51" s="33"/>
    </row>
    <row r="52" spans="1:14" x14ac:dyDescent="0.25">
      <c r="A52" s="47">
        <v>24</v>
      </c>
      <c r="B52" s="63">
        <f t="shared" si="0"/>
        <v>45817</v>
      </c>
      <c r="C52" s="35"/>
      <c r="D52" s="36"/>
      <c r="E52" s="34"/>
      <c r="F52" s="34"/>
      <c r="G52" s="32"/>
      <c r="H52" s="32"/>
      <c r="I52" s="35"/>
      <c r="J52" s="36"/>
      <c r="K52" s="34"/>
      <c r="L52" s="34"/>
      <c r="M52" s="32"/>
      <c r="N52" s="33"/>
    </row>
    <row r="53" spans="1:14" x14ac:dyDescent="0.25">
      <c r="A53" s="47">
        <v>25</v>
      </c>
      <c r="B53" s="63">
        <f t="shared" si="0"/>
        <v>45824</v>
      </c>
      <c r="C53" s="35"/>
      <c r="D53" s="36"/>
      <c r="E53" s="34"/>
      <c r="F53" s="34"/>
      <c r="G53" s="32"/>
      <c r="H53" s="32"/>
      <c r="I53" s="35"/>
      <c r="J53" s="36"/>
      <c r="K53" s="34"/>
      <c r="L53" s="34"/>
      <c r="M53" s="32"/>
      <c r="N53" s="33"/>
    </row>
    <row r="54" spans="1:14" x14ac:dyDescent="0.25">
      <c r="A54" s="47">
        <f>A53+1</f>
        <v>26</v>
      </c>
      <c r="B54" s="63">
        <f t="shared" si="0"/>
        <v>45831</v>
      </c>
      <c r="C54" s="35"/>
      <c r="D54" s="36"/>
      <c r="E54" s="34"/>
      <c r="F54" s="34"/>
      <c r="G54" s="32"/>
      <c r="H54" s="32"/>
      <c r="I54" s="35"/>
      <c r="J54" s="36"/>
      <c r="K54" s="34"/>
      <c r="L54" s="34"/>
      <c r="M54" s="32"/>
      <c r="N54" s="33"/>
    </row>
    <row r="55" spans="1:14" x14ac:dyDescent="0.25">
      <c r="A55" s="47">
        <f t="shared" ref="A55:A58" si="1">A54+1</f>
        <v>27</v>
      </c>
      <c r="B55" s="63">
        <f t="shared" si="0"/>
        <v>45838</v>
      </c>
      <c r="C55" s="35"/>
      <c r="D55" s="36"/>
      <c r="E55" s="34"/>
      <c r="F55" s="34"/>
      <c r="G55" s="32"/>
      <c r="H55" s="33"/>
      <c r="I55" s="35"/>
      <c r="J55" s="36"/>
      <c r="K55" s="34"/>
      <c r="L55" s="34"/>
      <c r="M55" s="32"/>
      <c r="N55" s="33"/>
    </row>
    <row r="56" spans="1:14" x14ac:dyDescent="0.25">
      <c r="A56" s="47">
        <f t="shared" si="1"/>
        <v>28</v>
      </c>
      <c r="B56" s="63">
        <f t="shared" si="0"/>
        <v>45845</v>
      </c>
      <c r="C56" s="35"/>
      <c r="D56" s="36"/>
      <c r="E56" s="34"/>
      <c r="F56" s="34"/>
      <c r="G56" s="30" t="s">
        <v>68</v>
      </c>
      <c r="H56" s="40"/>
      <c r="I56" s="35"/>
      <c r="J56" s="36"/>
      <c r="K56" s="34"/>
      <c r="L56" s="34"/>
      <c r="M56" s="30" t="s">
        <v>68</v>
      </c>
      <c r="N56" s="40"/>
    </row>
    <row r="57" spans="1:14" x14ac:dyDescent="0.25">
      <c r="A57" s="47">
        <f t="shared" si="1"/>
        <v>29</v>
      </c>
      <c r="B57" s="63">
        <f t="shared" si="0"/>
        <v>45852</v>
      </c>
      <c r="C57" s="29" t="s">
        <v>68</v>
      </c>
      <c r="D57" s="30"/>
      <c r="E57" s="34"/>
      <c r="F57" s="34"/>
      <c r="G57" s="30"/>
      <c r="H57" s="40"/>
      <c r="I57" s="29" t="s">
        <v>68</v>
      </c>
      <c r="J57" s="30"/>
      <c r="K57" s="34"/>
      <c r="L57" s="34"/>
      <c r="M57" s="30"/>
      <c r="N57" s="40"/>
    </row>
    <row r="58" spans="1:14" ht="15.75" thickBot="1" x14ac:dyDescent="0.3">
      <c r="A58" s="48">
        <f t="shared" si="1"/>
        <v>30</v>
      </c>
      <c r="B58" s="64">
        <f t="shared" si="0"/>
        <v>45859</v>
      </c>
      <c r="C58" s="41"/>
      <c r="D58" s="42"/>
      <c r="E58" s="43" t="s">
        <v>68</v>
      </c>
      <c r="F58" s="43"/>
      <c r="G58" s="42"/>
      <c r="H58" s="44"/>
      <c r="I58" s="41"/>
      <c r="J58" s="42"/>
      <c r="K58" s="43" t="s">
        <v>68</v>
      </c>
      <c r="L58" s="43"/>
      <c r="M58" s="42"/>
      <c r="N58" s="44"/>
    </row>
    <row r="59" spans="1:14" s="71" customFormat="1" x14ac:dyDescent="0.25">
      <c r="C59" s="71">
        <v>1</v>
      </c>
      <c r="I59" s="71">
        <v>8</v>
      </c>
    </row>
  </sheetData>
  <mergeCells count="44">
    <mergeCell ref="C57:D58"/>
    <mergeCell ref="I57:J58"/>
    <mergeCell ref="E58:F58"/>
    <mergeCell ref="K58:L58"/>
    <mergeCell ref="G56:H58"/>
    <mergeCell ref="M56:N58"/>
    <mergeCell ref="C46:D46"/>
    <mergeCell ref="E46:F46"/>
    <mergeCell ref="G46:H46"/>
    <mergeCell ref="I46:J46"/>
    <mergeCell ref="K46:L46"/>
    <mergeCell ref="M46:N46"/>
    <mergeCell ref="E37:F37"/>
    <mergeCell ref="G37:H37"/>
    <mergeCell ref="K37:L37"/>
    <mergeCell ref="M37:N37"/>
    <mergeCell ref="C36:D36"/>
    <mergeCell ref="I36:J36"/>
    <mergeCell ref="C28:D29"/>
    <mergeCell ref="E28:F29"/>
    <mergeCell ref="G28:H29"/>
    <mergeCell ref="I28:J29"/>
    <mergeCell ref="K28:L29"/>
    <mergeCell ref="M28:N29"/>
    <mergeCell ref="G19:H19"/>
    <mergeCell ref="M19:N19"/>
    <mergeCell ref="C20:D20"/>
    <mergeCell ref="E20:F20"/>
    <mergeCell ref="I20:J20"/>
    <mergeCell ref="K20:L20"/>
    <mergeCell ref="M9:N9"/>
    <mergeCell ref="C10:D11"/>
    <mergeCell ref="E10:F10"/>
    <mergeCell ref="I10:J11"/>
    <mergeCell ref="K10:L10"/>
    <mergeCell ref="C7:N7"/>
    <mergeCell ref="A8:B8"/>
    <mergeCell ref="C8:H8"/>
    <mergeCell ref="I8:N8"/>
    <mergeCell ref="C9:D9"/>
    <mergeCell ref="E9:F9"/>
    <mergeCell ref="G9:H9"/>
    <mergeCell ref="I9:J9"/>
    <mergeCell ref="K9:L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7F0E0-1346-4741-A325-0DF4B3597D69}">
  <dimension ref="A7:N59"/>
  <sheetViews>
    <sheetView topLeftCell="A16" workbookViewId="0">
      <selection activeCell="M44" sqref="M44"/>
    </sheetView>
  </sheetViews>
  <sheetFormatPr defaultRowHeight="15" x14ac:dyDescent="0.25"/>
  <cols>
    <col min="2" max="2" width="17.85546875" bestFit="1" customWidth="1"/>
    <col min="3" max="14" width="11.42578125" customWidth="1"/>
  </cols>
  <sheetData>
    <row r="7" spans="1:14" ht="32.25" thickBot="1" x14ac:dyDescent="0.55000000000000004">
      <c r="C7" s="57" t="s">
        <v>72</v>
      </c>
      <c r="D7" s="57"/>
      <c r="E7" s="57"/>
      <c r="F7" s="57"/>
      <c r="G7" s="57"/>
      <c r="H7" s="57"/>
      <c r="I7" s="57"/>
      <c r="J7" s="57"/>
      <c r="K7" s="57"/>
      <c r="L7" s="57"/>
      <c r="M7" s="57"/>
      <c r="N7" s="57"/>
    </row>
    <row r="8" spans="1:14" ht="31.5" x14ac:dyDescent="0.5">
      <c r="A8" s="49">
        <v>1</v>
      </c>
      <c r="B8" s="50"/>
      <c r="C8" s="24" t="s">
        <v>76</v>
      </c>
      <c r="D8" s="25"/>
      <c r="E8" s="25"/>
      <c r="F8" s="25"/>
      <c r="G8" s="25"/>
      <c r="H8" s="26"/>
      <c r="I8" s="24" t="s">
        <v>77</v>
      </c>
      <c r="J8" s="25"/>
      <c r="K8" s="25"/>
      <c r="L8" s="25"/>
      <c r="M8" s="25"/>
      <c r="N8" s="26"/>
    </row>
    <row r="9" spans="1:14" x14ac:dyDescent="0.25">
      <c r="A9" s="45" t="s">
        <v>54</v>
      </c>
      <c r="B9" s="46" t="s">
        <v>63</v>
      </c>
      <c r="C9" s="27" t="s">
        <v>55</v>
      </c>
      <c r="D9" s="19"/>
      <c r="E9" s="20" t="s">
        <v>56</v>
      </c>
      <c r="F9" s="20"/>
      <c r="G9" s="21" t="s">
        <v>57</v>
      </c>
      <c r="H9" s="28"/>
      <c r="I9" s="27" t="s">
        <v>55</v>
      </c>
      <c r="J9" s="19"/>
      <c r="K9" s="20" t="s">
        <v>56</v>
      </c>
      <c r="L9" s="20"/>
      <c r="M9" s="21" t="s">
        <v>57</v>
      </c>
      <c r="N9" s="28"/>
    </row>
    <row r="10" spans="1:14" x14ac:dyDescent="0.25">
      <c r="A10" s="47">
        <v>34</v>
      </c>
      <c r="B10" s="63">
        <v>45887</v>
      </c>
      <c r="C10" s="65" t="s">
        <v>68</v>
      </c>
      <c r="D10" s="66"/>
      <c r="E10" s="66" t="s">
        <v>68</v>
      </c>
      <c r="F10" s="66"/>
      <c r="G10" s="32" t="str">
        <f>CONCATENATE("Blok ",C$59)</f>
        <v>Blok 1</v>
      </c>
      <c r="H10" s="33" t="s">
        <v>58</v>
      </c>
      <c r="I10" s="65" t="s">
        <v>68</v>
      </c>
      <c r="J10" s="66"/>
      <c r="K10" s="66" t="s">
        <v>68</v>
      </c>
      <c r="L10" s="66"/>
      <c r="M10" s="32" t="str">
        <f>CONCATENATE("Blok ",I$59)</f>
        <v>Blok 8</v>
      </c>
      <c r="N10" s="33" t="s">
        <v>58</v>
      </c>
    </row>
    <row r="11" spans="1:14" x14ac:dyDescent="0.25">
      <c r="A11" s="47">
        <v>35</v>
      </c>
      <c r="B11" s="63">
        <f>B10+7</f>
        <v>45894</v>
      </c>
      <c r="C11" s="35" t="str">
        <f>CONCATENATE("Blok ",C$59)</f>
        <v>Blok 1</v>
      </c>
      <c r="D11" s="36" t="s">
        <v>58</v>
      </c>
      <c r="E11" s="30"/>
      <c r="F11" s="30"/>
      <c r="G11" s="32"/>
      <c r="H11" s="33" t="s">
        <v>59</v>
      </c>
      <c r="I11" s="35" t="str">
        <f>CONCATENATE("Blok ",I$59)</f>
        <v>Blok 8</v>
      </c>
      <c r="J11" s="36" t="s">
        <v>58</v>
      </c>
      <c r="K11" s="30"/>
      <c r="L11" s="30"/>
      <c r="M11" s="32"/>
      <c r="N11" s="33" t="s">
        <v>59</v>
      </c>
    </row>
    <row r="12" spans="1:14" x14ac:dyDescent="0.25">
      <c r="A12" s="47">
        <v>36</v>
      </c>
      <c r="B12" s="63">
        <f t="shared" ref="B12:B58" si="0">B11+7</f>
        <v>45901</v>
      </c>
      <c r="C12" s="35"/>
      <c r="D12" s="36" t="s">
        <v>59</v>
      </c>
      <c r="E12" s="34" t="str">
        <f>CONCATENATE("Blok ",C$59)</f>
        <v>Blok 1</v>
      </c>
      <c r="F12" s="34" t="s">
        <v>58</v>
      </c>
      <c r="G12" s="32"/>
      <c r="H12" s="33" t="s">
        <v>60</v>
      </c>
      <c r="I12" s="35"/>
      <c r="J12" s="36" t="s">
        <v>59</v>
      </c>
      <c r="K12" s="34" t="str">
        <f>CONCATENATE("Blok ",I$59)</f>
        <v>Blok 8</v>
      </c>
      <c r="L12" s="34" t="s">
        <v>58</v>
      </c>
      <c r="M12" s="32"/>
      <c r="N12" s="33" t="s">
        <v>60</v>
      </c>
    </row>
    <row r="13" spans="1:14" x14ac:dyDescent="0.25">
      <c r="A13" s="47">
        <v>37</v>
      </c>
      <c r="B13" s="63">
        <f t="shared" si="0"/>
        <v>45908</v>
      </c>
      <c r="C13" s="35"/>
      <c r="D13" s="36" t="s">
        <v>60</v>
      </c>
      <c r="E13" s="34"/>
      <c r="F13" s="34" t="s">
        <v>59</v>
      </c>
      <c r="G13" s="32"/>
      <c r="H13" s="33" t="s">
        <v>61</v>
      </c>
      <c r="I13" s="35"/>
      <c r="J13" s="36" t="s">
        <v>60</v>
      </c>
      <c r="K13" s="34"/>
      <c r="L13" s="34" t="s">
        <v>59</v>
      </c>
      <c r="M13" s="32"/>
      <c r="N13" s="33" t="s">
        <v>61</v>
      </c>
    </row>
    <row r="14" spans="1:14" x14ac:dyDescent="0.25">
      <c r="A14" s="47">
        <v>38</v>
      </c>
      <c r="B14" s="63">
        <f t="shared" si="0"/>
        <v>45915</v>
      </c>
      <c r="C14" s="35"/>
      <c r="D14" s="36" t="s">
        <v>61</v>
      </c>
      <c r="E14" s="34"/>
      <c r="F14" s="34" t="s">
        <v>60</v>
      </c>
      <c r="G14" s="23"/>
      <c r="H14" s="55" t="s">
        <v>62</v>
      </c>
      <c r="I14" s="35"/>
      <c r="J14" s="36" t="s">
        <v>61</v>
      </c>
      <c r="K14" s="34"/>
      <c r="L14" s="34" t="s">
        <v>60</v>
      </c>
      <c r="M14" s="23"/>
      <c r="N14" s="55" t="s">
        <v>62</v>
      </c>
    </row>
    <row r="15" spans="1:14" x14ac:dyDescent="0.25">
      <c r="A15" s="47">
        <v>39</v>
      </c>
      <c r="B15" s="63">
        <f t="shared" si="0"/>
        <v>45922</v>
      </c>
      <c r="C15" s="37"/>
      <c r="D15" s="53" t="s">
        <v>62</v>
      </c>
      <c r="E15" s="34"/>
      <c r="F15" s="34" t="s">
        <v>61</v>
      </c>
      <c r="G15" s="32" t="str">
        <f>CONCATENATE("Blok ",C$59+1)</f>
        <v>Blok 2</v>
      </c>
      <c r="H15" s="33" t="s">
        <v>58</v>
      </c>
      <c r="I15" s="37"/>
      <c r="J15" s="53" t="s">
        <v>62</v>
      </c>
      <c r="K15" s="34"/>
      <c r="L15" s="34" t="s">
        <v>61</v>
      </c>
      <c r="M15" s="32" t="str">
        <f>CONCATENATE("Blok ",I$59+1)</f>
        <v>Blok 9</v>
      </c>
      <c r="N15" s="33" t="s">
        <v>58</v>
      </c>
    </row>
    <row r="16" spans="1:14" x14ac:dyDescent="0.25">
      <c r="A16" s="47">
        <v>40</v>
      </c>
      <c r="B16" s="63">
        <f t="shared" si="0"/>
        <v>45929</v>
      </c>
      <c r="C16" s="35" t="str">
        <f>CONCATENATE("Blok ",C$59+1)</f>
        <v>Blok 2</v>
      </c>
      <c r="D16" s="36" t="s">
        <v>58</v>
      </c>
      <c r="E16" s="22"/>
      <c r="F16" s="54" t="s">
        <v>62</v>
      </c>
      <c r="G16" s="32"/>
      <c r="H16" s="33" t="s">
        <v>59</v>
      </c>
      <c r="I16" s="35" t="str">
        <f>CONCATENATE("Blok ",I$59+1)</f>
        <v>Blok 9</v>
      </c>
      <c r="J16" s="36" t="s">
        <v>58</v>
      </c>
      <c r="K16" s="22"/>
      <c r="L16" s="54" t="s">
        <v>62</v>
      </c>
      <c r="M16" s="32"/>
      <c r="N16" s="33" t="s">
        <v>59</v>
      </c>
    </row>
    <row r="17" spans="1:14" x14ac:dyDescent="0.25">
      <c r="A17" s="47">
        <v>41</v>
      </c>
      <c r="B17" s="63">
        <f t="shared" si="0"/>
        <v>45936</v>
      </c>
      <c r="C17" s="35"/>
      <c r="D17" s="36" t="s">
        <v>59</v>
      </c>
      <c r="E17" s="34" t="str">
        <f>CONCATENATE("Blok ",C$59+1)</f>
        <v>Blok 2</v>
      </c>
      <c r="F17" s="34" t="s">
        <v>58</v>
      </c>
      <c r="G17" s="32"/>
      <c r="H17" s="33" t="s">
        <v>60</v>
      </c>
      <c r="I17" s="35"/>
      <c r="J17" s="36" t="s">
        <v>59</v>
      </c>
      <c r="K17" s="34" t="str">
        <f>CONCATENATE("Blok ",I$59+1)</f>
        <v>Blok 9</v>
      </c>
      <c r="L17" s="34" t="s">
        <v>58</v>
      </c>
      <c r="M17" s="32"/>
      <c r="N17" s="33" t="s">
        <v>60</v>
      </c>
    </row>
    <row r="18" spans="1:14" x14ac:dyDescent="0.25">
      <c r="A18" s="47">
        <v>42</v>
      </c>
      <c r="B18" s="63">
        <f t="shared" si="0"/>
        <v>45943</v>
      </c>
      <c r="C18" s="35"/>
      <c r="D18" s="36" t="s">
        <v>60</v>
      </c>
      <c r="E18" s="34"/>
      <c r="F18" s="34" t="s">
        <v>59</v>
      </c>
      <c r="G18" s="31" t="s">
        <v>64</v>
      </c>
      <c r="H18" s="38"/>
      <c r="I18" s="35"/>
      <c r="J18" s="36" t="s">
        <v>60</v>
      </c>
      <c r="K18" s="34"/>
      <c r="L18" s="34" t="s">
        <v>59</v>
      </c>
      <c r="M18" s="31" t="s">
        <v>64</v>
      </c>
      <c r="N18" s="38"/>
    </row>
    <row r="19" spans="1:14" x14ac:dyDescent="0.25">
      <c r="A19" s="47">
        <v>43</v>
      </c>
      <c r="B19" s="63">
        <f t="shared" si="0"/>
        <v>45950</v>
      </c>
      <c r="C19" s="39" t="s">
        <v>64</v>
      </c>
      <c r="D19" s="31"/>
      <c r="E19" s="31" t="s">
        <v>64</v>
      </c>
      <c r="F19" s="31"/>
      <c r="G19" s="32"/>
      <c r="H19" s="33" t="s">
        <v>61</v>
      </c>
      <c r="I19" s="39" t="s">
        <v>64</v>
      </c>
      <c r="J19" s="31"/>
      <c r="K19" s="31" t="s">
        <v>64</v>
      </c>
      <c r="L19" s="31"/>
      <c r="M19" s="32"/>
      <c r="N19" s="33" t="s">
        <v>61</v>
      </c>
    </row>
    <row r="20" spans="1:14" x14ac:dyDescent="0.25">
      <c r="A20" s="47">
        <v>44</v>
      </c>
      <c r="B20" s="63">
        <f t="shared" si="0"/>
        <v>45957</v>
      </c>
      <c r="C20" s="35"/>
      <c r="D20" s="36" t="s">
        <v>61</v>
      </c>
      <c r="E20" s="34"/>
      <c r="F20" s="34" t="s">
        <v>60</v>
      </c>
      <c r="G20" s="23"/>
      <c r="H20" s="55" t="s">
        <v>62</v>
      </c>
      <c r="I20" s="35"/>
      <c r="J20" s="36" t="s">
        <v>61</v>
      </c>
      <c r="K20" s="34"/>
      <c r="L20" s="34" t="s">
        <v>60</v>
      </c>
      <c r="M20" s="23"/>
      <c r="N20" s="55" t="s">
        <v>62</v>
      </c>
    </row>
    <row r="21" spans="1:14" x14ac:dyDescent="0.25">
      <c r="A21" s="47">
        <v>45</v>
      </c>
      <c r="B21" s="63">
        <f t="shared" si="0"/>
        <v>45964</v>
      </c>
      <c r="C21" s="37"/>
      <c r="D21" s="53" t="s">
        <v>62</v>
      </c>
      <c r="E21" s="34"/>
      <c r="F21" s="34" t="s">
        <v>61</v>
      </c>
      <c r="G21" s="32" t="str">
        <f>CONCATENATE("Blok ",C$59+2)</f>
        <v>Blok 3</v>
      </c>
      <c r="H21" s="33" t="s">
        <v>58</v>
      </c>
      <c r="I21" s="37"/>
      <c r="J21" s="53" t="s">
        <v>62</v>
      </c>
      <c r="K21" s="34"/>
      <c r="L21" s="34" t="s">
        <v>61</v>
      </c>
      <c r="M21" s="32" t="str">
        <f>CONCATENATE("Blok ",I$59+2)</f>
        <v>Blok 10</v>
      </c>
      <c r="N21" s="33" t="s">
        <v>58</v>
      </c>
    </row>
    <row r="22" spans="1:14" x14ac:dyDescent="0.25">
      <c r="A22" s="47">
        <v>46</v>
      </c>
      <c r="B22" s="63">
        <f t="shared" si="0"/>
        <v>45971</v>
      </c>
      <c r="C22" s="35" t="str">
        <f>CONCATENATE("Blok ",C$59+2)</f>
        <v>Blok 3</v>
      </c>
      <c r="D22" s="36" t="s">
        <v>58</v>
      </c>
      <c r="E22" s="22"/>
      <c r="F22" s="54" t="s">
        <v>62</v>
      </c>
      <c r="G22" s="32"/>
      <c r="H22" s="33" t="s">
        <v>59</v>
      </c>
      <c r="I22" s="35" t="str">
        <f>CONCATENATE("Blok ",I$59+2)</f>
        <v>Blok 10</v>
      </c>
      <c r="J22" s="36" t="s">
        <v>58</v>
      </c>
      <c r="K22" s="22"/>
      <c r="L22" s="54" t="s">
        <v>62</v>
      </c>
      <c r="M22" s="32"/>
      <c r="N22" s="33" t="s">
        <v>59</v>
      </c>
    </row>
    <row r="23" spans="1:14" x14ac:dyDescent="0.25">
      <c r="A23" s="47">
        <v>47</v>
      </c>
      <c r="B23" s="63">
        <f t="shared" si="0"/>
        <v>45978</v>
      </c>
      <c r="C23" s="35"/>
      <c r="D23" s="36" t="s">
        <v>59</v>
      </c>
      <c r="E23" s="34" t="str">
        <f>CONCATENATE("Blok ",C$59+2)</f>
        <v>Blok 3</v>
      </c>
      <c r="F23" s="34" t="s">
        <v>58</v>
      </c>
      <c r="G23" s="32"/>
      <c r="H23" s="33" t="s">
        <v>60</v>
      </c>
      <c r="I23" s="35"/>
      <c r="J23" s="36" t="s">
        <v>59</v>
      </c>
      <c r="K23" s="34" t="str">
        <f>CONCATENATE("Blok ",I$59+2)</f>
        <v>Blok 10</v>
      </c>
      <c r="L23" s="34" t="s">
        <v>58</v>
      </c>
      <c r="M23" s="32"/>
      <c r="N23" s="33" t="s">
        <v>60</v>
      </c>
    </row>
    <row r="24" spans="1:14" x14ac:dyDescent="0.25">
      <c r="A24" s="47">
        <v>48</v>
      </c>
      <c r="B24" s="63">
        <f t="shared" si="0"/>
        <v>45985</v>
      </c>
      <c r="C24" s="35"/>
      <c r="D24" s="36" t="s">
        <v>60</v>
      </c>
      <c r="E24" s="34"/>
      <c r="F24" s="34" t="s">
        <v>59</v>
      </c>
      <c r="G24" s="67"/>
      <c r="H24" s="69" t="s">
        <v>61</v>
      </c>
      <c r="I24" s="35"/>
      <c r="J24" s="36" t="s">
        <v>60</v>
      </c>
      <c r="K24" s="34"/>
      <c r="L24" s="34" t="s">
        <v>59</v>
      </c>
      <c r="M24" s="67"/>
      <c r="N24" s="69" t="s">
        <v>61</v>
      </c>
    </row>
    <row r="25" spans="1:14" x14ac:dyDescent="0.25">
      <c r="A25" s="47">
        <v>49</v>
      </c>
      <c r="B25" s="63">
        <f t="shared" si="0"/>
        <v>45992</v>
      </c>
      <c r="C25" s="35"/>
      <c r="D25" s="36" t="s">
        <v>61</v>
      </c>
      <c r="E25" s="34"/>
      <c r="F25" s="34" t="s">
        <v>60</v>
      </c>
      <c r="G25" s="68"/>
      <c r="H25" s="55" t="s">
        <v>62</v>
      </c>
      <c r="I25" s="35"/>
      <c r="J25" s="36" t="s">
        <v>61</v>
      </c>
      <c r="K25" s="34"/>
      <c r="L25" s="34" t="s">
        <v>60</v>
      </c>
      <c r="M25" s="68"/>
      <c r="N25" s="55" t="s">
        <v>62</v>
      </c>
    </row>
    <row r="26" spans="1:14" x14ac:dyDescent="0.25">
      <c r="A26" s="47">
        <v>50</v>
      </c>
      <c r="B26" s="63">
        <f t="shared" si="0"/>
        <v>45999</v>
      </c>
      <c r="C26" s="37"/>
      <c r="D26" s="53" t="s">
        <v>62</v>
      </c>
      <c r="E26" s="34"/>
      <c r="F26" s="34" t="s">
        <v>61</v>
      </c>
      <c r="G26" s="32" t="str">
        <f>CONCATENATE("Blok ",C$59+3)</f>
        <v>Blok 4</v>
      </c>
      <c r="H26" s="33" t="s">
        <v>58</v>
      </c>
      <c r="I26" s="37"/>
      <c r="J26" s="53" t="s">
        <v>62</v>
      </c>
      <c r="K26" s="34"/>
      <c r="L26" s="34" t="s">
        <v>61</v>
      </c>
      <c r="M26" s="32" t="str">
        <f>CONCATENATE("Blok ",I$59+3)</f>
        <v>Blok 11</v>
      </c>
      <c r="N26" s="33" t="s">
        <v>58</v>
      </c>
    </row>
    <row r="27" spans="1:14" x14ac:dyDescent="0.25">
      <c r="A27" s="47">
        <v>51</v>
      </c>
      <c r="B27" s="63">
        <f t="shared" si="0"/>
        <v>46006</v>
      </c>
      <c r="C27" s="35" t="str">
        <f>CONCATENATE("Blok ",C$59+3)</f>
        <v>Blok 4</v>
      </c>
      <c r="D27" s="36" t="s">
        <v>58</v>
      </c>
      <c r="E27" s="34"/>
      <c r="F27" s="61" t="s">
        <v>62</v>
      </c>
      <c r="G27" s="32"/>
      <c r="H27" s="33" t="s">
        <v>59</v>
      </c>
      <c r="I27" s="35" t="str">
        <f>CONCATENATE("Blok ",I$59+3)</f>
        <v>Blok 11</v>
      </c>
      <c r="J27" s="36" t="s">
        <v>58</v>
      </c>
      <c r="K27" s="34"/>
      <c r="L27" s="61" t="s">
        <v>62</v>
      </c>
      <c r="M27" s="32"/>
      <c r="N27" s="33" t="s">
        <v>59</v>
      </c>
    </row>
    <row r="28" spans="1:14" x14ac:dyDescent="0.25">
      <c r="A28" s="47">
        <v>52</v>
      </c>
      <c r="B28" s="63">
        <f t="shared" si="0"/>
        <v>46013</v>
      </c>
      <c r="C28" s="29" t="s">
        <v>65</v>
      </c>
      <c r="D28" s="30"/>
      <c r="E28" s="30" t="s">
        <v>65</v>
      </c>
      <c r="F28" s="30"/>
      <c r="G28" s="30" t="s">
        <v>65</v>
      </c>
      <c r="H28" s="40"/>
      <c r="I28" s="29" t="s">
        <v>65</v>
      </c>
      <c r="J28" s="30"/>
      <c r="K28" s="30" t="s">
        <v>65</v>
      </c>
      <c r="L28" s="30"/>
      <c r="M28" s="30" t="s">
        <v>65</v>
      </c>
      <c r="N28" s="40"/>
    </row>
    <row r="29" spans="1:14" x14ac:dyDescent="0.25">
      <c r="A29" s="47">
        <v>1</v>
      </c>
      <c r="B29" s="63">
        <f t="shared" si="0"/>
        <v>46020</v>
      </c>
      <c r="C29" s="29"/>
      <c r="D29" s="30"/>
      <c r="E29" s="30"/>
      <c r="F29" s="30"/>
      <c r="G29" s="30"/>
      <c r="H29" s="40"/>
      <c r="I29" s="29"/>
      <c r="J29" s="30"/>
      <c r="K29" s="30"/>
      <c r="L29" s="30"/>
      <c r="M29" s="30"/>
      <c r="N29" s="40"/>
    </row>
    <row r="30" spans="1:14" x14ac:dyDescent="0.25">
      <c r="A30" s="47">
        <v>2</v>
      </c>
      <c r="B30" s="63">
        <f t="shared" si="0"/>
        <v>46027</v>
      </c>
      <c r="C30" s="35"/>
      <c r="D30" s="36" t="s">
        <v>59</v>
      </c>
      <c r="E30" s="34" t="str">
        <f>CONCATENATE("Blok ",C$59+3)</f>
        <v>Blok 4</v>
      </c>
      <c r="F30" s="34" t="s">
        <v>58</v>
      </c>
      <c r="G30" s="32"/>
      <c r="H30" s="33" t="s">
        <v>60</v>
      </c>
      <c r="I30" s="35"/>
      <c r="J30" s="36" t="s">
        <v>59</v>
      </c>
      <c r="K30" s="34" t="str">
        <f>CONCATENATE("Blok ",I$59+3)</f>
        <v>Blok 11</v>
      </c>
      <c r="L30" s="34" t="s">
        <v>58</v>
      </c>
      <c r="M30" s="32"/>
      <c r="N30" s="33" t="s">
        <v>60</v>
      </c>
    </row>
    <row r="31" spans="1:14" x14ac:dyDescent="0.25">
      <c r="A31" s="47">
        <v>3</v>
      </c>
      <c r="B31" s="63">
        <f t="shared" si="0"/>
        <v>46034</v>
      </c>
      <c r="C31" s="35"/>
      <c r="D31" s="36" t="s">
        <v>60</v>
      </c>
      <c r="E31" s="34"/>
      <c r="F31" s="34" t="s">
        <v>59</v>
      </c>
      <c r="G31" s="32"/>
      <c r="H31" s="33" t="s">
        <v>61</v>
      </c>
      <c r="I31" s="35"/>
      <c r="J31" s="36" t="s">
        <v>60</v>
      </c>
      <c r="K31" s="34"/>
      <c r="L31" s="34" t="s">
        <v>59</v>
      </c>
      <c r="M31" s="32"/>
      <c r="N31" s="33" t="s">
        <v>61</v>
      </c>
    </row>
    <row r="32" spans="1:14" x14ac:dyDescent="0.25">
      <c r="A32" s="47">
        <v>4</v>
      </c>
      <c r="B32" s="63">
        <f t="shared" si="0"/>
        <v>46041</v>
      </c>
      <c r="C32" s="35"/>
      <c r="D32" s="36" t="s">
        <v>61</v>
      </c>
      <c r="E32" s="34"/>
      <c r="F32" s="34" t="s">
        <v>60</v>
      </c>
      <c r="G32" s="23"/>
      <c r="H32" s="55" t="s">
        <v>62</v>
      </c>
      <c r="I32" s="35"/>
      <c r="J32" s="36" t="s">
        <v>61</v>
      </c>
      <c r="K32" s="34"/>
      <c r="L32" s="34" t="s">
        <v>60</v>
      </c>
      <c r="M32" s="23"/>
      <c r="N32" s="55" t="s">
        <v>62</v>
      </c>
    </row>
    <row r="33" spans="1:14" x14ac:dyDescent="0.25">
      <c r="A33" s="47">
        <v>5</v>
      </c>
      <c r="B33" s="63">
        <f t="shared" si="0"/>
        <v>46048</v>
      </c>
      <c r="C33" s="37"/>
      <c r="D33" s="53" t="s">
        <v>62</v>
      </c>
      <c r="E33" s="34"/>
      <c r="F33" s="34" t="s">
        <v>61</v>
      </c>
      <c r="G33" s="32" t="str">
        <f>CONCATENATE("Blok ",C$59+4)</f>
        <v>Blok 5</v>
      </c>
      <c r="H33" s="33" t="s">
        <v>58</v>
      </c>
      <c r="I33" s="37"/>
      <c r="J33" s="53" t="s">
        <v>62</v>
      </c>
      <c r="K33" s="34"/>
      <c r="L33" s="34" t="s">
        <v>61</v>
      </c>
      <c r="M33" s="32"/>
      <c r="N33" s="33"/>
    </row>
    <row r="34" spans="1:14" x14ac:dyDescent="0.25">
      <c r="A34" s="47">
        <v>6</v>
      </c>
      <c r="B34" s="63">
        <f t="shared" si="0"/>
        <v>46055</v>
      </c>
      <c r="C34" s="35" t="str">
        <f>CONCATENATE("Blok ",C$59+4)</f>
        <v>Blok 5</v>
      </c>
      <c r="D34" s="36" t="s">
        <v>58</v>
      </c>
      <c r="E34" s="22"/>
      <c r="F34" s="54" t="s">
        <v>62</v>
      </c>
      <c r="G34" s="32"/>
      <c r="H34" s="33" t="s">
        <v>59</v>
      </c>
      <c r="I34" s="35"/>
      <c r="J34" s="36"/>
      <c r="K34" s="22"/>
      <c r="L34" s="54" t="s">
        <v>62</v>
      </c>
      <c r="M34" s="32"/>
      <c r="N34" s="33"/>
    </row>
    <row r="35" spans="1:14" x14ac:dyDescent="0.25">
      <c r="A35" s="47">
        <v>7</v>
      </c>
      <c r="B35" s="63">
        <f t="shared" si="0"/>
        <v>46062</v>
      </c>
      <c r="C35" s="35"/>
      <c r="D35" s="36" t="s">
        <v>59</v>
      </c>
      <c r="E35" s="34" t="str">
        <f>CONCATENATE("Blok ",C$59+4)</f>
        <v>Blok 5</v>
      </c>
      <c r="F35" s="34" t="s">
        <v>58</v>
      </c>
      <c r="G35" s="32"/>
      <c r="H35" s="33" t="s">
        <v>60</v>
      </c>
      <c r="I35" s="35"/>
      <c r="J35" s="36"/>
      <c r="K35" s="34"/>
      <c r="L35" s="34"/>
      <c r="M35" s="32"/>
      <c r="N35" s="33"/>
    </row>
    <row r="36" spans="1:14" x14ac:dyDescent="0.25">
      <c r="A36" s="47">
        <v>8</v>
      </c>
      <c r="B36" s="63">
        <f t="shared" si="0"/>
        <v>46069</v>
      </c>
      <c r="C36" s="35"/>
      <c r="D36" s="36" t="s">
        <v>60</v>
      </c>
      <c r="E36" s="31" t="s">
        <v>67</v>
      </c>
      <c r="F36" s="31"/>
      <c r="G36" s="31" t="s">
        <v>67</v>
      </c>
      <c r="H36" s="31"/>
      <c r="I36" s="35"/>
      <c r="J36" s="36"/>
      <c r="K36" s="31" t="s">
        <v>67</v>
      </c>
      <c r="L36" s="31"/>
      <c r="M36" s="31" t="s">
        <v>67</v>
      </c>
      <c r="N36" s="38"/>
    </row>
    <row r="37" spans="1:14" x14ac:dyDescent="0.25">
      <c r="A37" s="47">
        <v>9</v>
      </c>
      <c r="B37" s="63">
        <f t="shared" si="0"/>
        <v>46076</v>
      </c>
      <c r="C37" s="39" t="s">
        <v>67</v>
      </c>
      <c r="D37" s="31"/>
      <c r="E37" s="34"/>
      <c r="F37" s="34" t="s">
        <v>59</v>
      </c>
      <c r="G37" s="32"/>
      <c r="H37" s="32" t="s">
        <v>61</v>
      </c>
      <c r="I37" s="39" t="s">
        <v>67</v>
      </c>
      <c r="J37" s="31"/>
      <c r="K37" s="34"/>
      <c r="L37" s="34"/>
      <c r="M37" s="32"/>
      <c r="N37" s="33"/>
    </row>
    <row r="38" spans="1:14" x14ac:dyDescent="0.25">
      <c r="A38" s="47">
        <v>10</v>
      </c>
      <c r="B38" s="63">
        <f t="shared" si="0"/>
        <v>46083</v>
      </c>
      <c r="C38" s="35"/>
      <c r="D38" s="36" t="s">
        <v>61</v>
      </c>
      <c r="E38" s="34"/>
      <c r="F38" s="34" t="s">
        <v>60</v>
      </c>
      <c r="G38" s="23"/>
      <c r="H38" s="60" t="s">
        <v>62</v>
      </c>
      <c r="I38" s="35"/>
      <c r="J38" s="36"/>
      <c r="K38" s="34"/>
      <c r="L38" s="34"/>
      <c r="M38" s="32"/>
      <c r="N38" s="62"/>
    </row>
    <row r="39" spans="1:14" x14ac:dyDescent="0.25">
      <c r="A39" s="47">
        <v>11</v>
      </c>
      <c r="B39" s="63">
        <f t="shared" si="0"/>
        <v>46090</v>
      </c>
      <c r="C39" s="37"/>
      <c r="D39" s="53" t="s">
        <v>62</v>
      </c>
      <c r="E39" s="34"/>
      <c r="F39" s="34" t="s">
        <v>61</v>
      </c>
      <c r="G39" s="32" t="str">
        <f>CONCATENATE("Blok ",C$59+5)</f>
        <v>Blok 6</v>
      </c>
      <c r="H39" s="32" t="s">
        <v>58</v>
      </c>
      <c r="I39" s="35"/>
      <c r="J39" s="56"/>
      <c r="K39" s="34"/>
      <c r="L39" s="34"/>
      <c r="M39" s="32"/>
      <c r="N39" s="33"/>
    </row>
    <row r="40" spans="1:14" x14ac:dyDescent="0.25">
      <c r="A40" s="47">
        <v>12</v>
      </c>
      <c r="B40" s="63">
        <f t="shared" si="0"/>
        <v>46097</v>
      </c>
      <c r="C40" s="35" t="str">
        <f>CONCATENATE("Blok ",C$59+5)</f>
        <v>Blok 6</v>
      </c>
      <c r="D40" s="36" t="s">
        <v>58</v>
      </c>
      <c r="E40" s="22"/>
      <c r="F40" s="54" t="s">
        <v>62</v>
      </c>
      <c r="G40" s="32"/>
      <c r="H40" s="32" t="s">
        <v>59</v>
      </c>
      <c r="I40" s="35"/>
      <c r="J40" s="36"/>
      <c r="K40" s="34"/>
      <c r="L40" s="61"/>
      <c r="M40" s="32"/>
      <c r="N40" s="33"/>
    </row>
    <row r="41" spans="1:14" x14ac:dyDescent="0.25">
      <c r="A41" s="47">
        <v>13</v>
      </c>
      <c r="B41" s="63">
        <f t="shared" si="0"/>
        <v>46104</v>
      </c>
      <c r="C41" s="35"/>
      <c r="D41" s="36" t="s">
        <v>59</v>
      </c>
      <c r="E41" s="34" t="str">
        <f>CONCATENATE("Blok ",C$59+5)</f>
        <v>Blok 6</v>
      </c>
      <c r="F41" s="34" t="s">
        <v>58</v>
      </c>
      <c r="G41" s="32"/>
      <c r="H41" s="32" t="s">
        <v>60</v>
      </c>
      <c r="I41" s="35"/>
      <c r="J41" s="36"/>
      <c r="K41" s="34"/>
      <c r="L41" s="34"/>
      <c r="M41" s="32"/>
      <c r="N41" s="33"/>
    </row>
    <row r="42" spans="1:14" x14ac:dyDescent="0.25">
      <c r="A42" s="47">
        <v>14</v>
      </c>
      <c r="B42" s="63">
        <f t="shared" si="0"/>
        <v>46111</v>
      </c>
      <c r="C42" s="35"/>
      <c r="D42" s="36" t="s">
        <v>60</v>
      </c>
      <c r="E42" s="34"/>
      <c r="F42" s="34" t="s">
        <v>59</v>
      </c>
      <c r="G42" s="32"/>
      <c r="H42" s="32" t="s">
        <v>61</v>
      </c>
      <c r="I42" s="35"/>
      <c r="J42" s="36"/>
      <c r="K42" s="34"/>
      <c r="L42" s="34"/>
      <c r="M42" s="32"/>
      <c r="N42" s="33"/>
    </row>
    <row r="43" spans="1:14" x14ac:dyDescent="0.25">
      <c r="A43" s="47">
        <v>15</v>
      </c>
      <c r="B43" s="63">
        <f t="shared" si="0"/>
        <v>46118</v>
      </c>
      <c r="C43" s="35"/>
      <c r="D43" s="36" t="s">
        <v>61</v>
      </c>
      <c r="E43" s="34"/>
      <c r="F43" s="34" t="s">
        <v>60</v>
      </c>
      <c r="G43" s="23"/>
      <c r="H43" s="60" t="s">
        <v>62</v>
      </c>
      <c r="I43" s="35"/>
      <c r="J43" s="36"/>
      <c r="K43" s="34"/>
      <c r="L43" s="34"/>
      <c r="M43" s="32"/>
      <c r="N43" s="62"/>
    </row>
    <row r="44" spans="1:14" x14ac:dyDescent="0.25">
      <c r="A44" s="47">
        <v>16</v>
      </c>
      <c r="B44" s="63">
        <f t="shared" si="0"/>
        <v>46125</v>
      </c>
      <c r="C44" s="37"/>
      <c r="D44" s="53" t="s">
        <v>62</v>
      </c>
      <c r="E44" s="34"/>
      <c r="F44" s="34" t="s">
        <v>61</v>
      </c>
      <c r="G44" s="51" t="str">
        <f>CONCATENATE("Blok ",C$59+6)</f>
        <v>Blok 7</v>
      </c>
      <c r="H44" s="51" t="s">
        <v>58</v>
      </c>
      <c r="I44" s="35"/>
      <c r="J44" s="56"/>
      <c r="K44" s="34"/>
      <c r="L44" s="34"/>
      <c r="M44" s="32"/>
      <c r="N44" s="33"/>
    </row>
    <row r="45" spans="1:14" x14ac:dyDescent="0.25">
      <c r="A45" s="47">
        <v>17</v>
      </c>
      <c r="B45" s="63">
        <f>B44+7</f>
        <v>46132</v>
      </c>
      <c r="C45" s="35" t="str">
        <f>CONCATENATE("Blok ",C$59+6)</f>
        <v>Blok 7</v>
      </c>
      <c r="D45" s="36" t="s">
        <v>58</v>
      </c>
      <c r="E45" s="34"/>
      <c r="F45" s="54" t="s">
        <v>62</v>
      </c>
      <c r="G45" s="32"/>
      <c r="H45" s="32" t="s">
        <v>59</v>
      </c>
      <c r="I45" s="35"/>
      <c r="J45" s="36"/>
      <c r="K45" s="34"/>
      <c r="L45" s="61"/>
      <c r="M45" s="32"/>
      <c r="N45" s="33"/>
    </row>
    <row r="46" spans="1:14" x14ac:dyDescent="0.25">
      <c r="A46" s="47">
        <v>18</v>
      </c>
      <c r="B46" s="63">
        <f t="shared" si="0"/>
        <v>46139</v>
      </c>
      <c r="C46" s="39" t="s">
        <v>66</v>
      </c>
      <c r="D46" s="31"/>
      <c r="E46" s="31" t="s">
        <v>66</v>
      </c>
      <c r="F46" s="31"/>
      <c r="G46" s="31" t="s">
        <v>66</v>
      </c>
      <c r="H46" s="31"/>
      <c r="I46" s="39" t="s">
        <v>66</v>
      </c>
      <c r="J46" s="31"/>
      <c r="K46" s="31" t="s">
        <v>66</v>
      </c>
      <c r="L46" s="31"/>
      <c r="M46" s="31" t="s">
        <v>66</v>
      </c>
      <c r="N46" s="38"/>
    </row>
    <row r="47" spans="1:14" x14ac:dyDescent="0.25">
      <c r="A47" s="47">
        <v>19</v>
      </c>
      <c r="B47" s="63">
        <f t="shared" si="0"/>
        <v>46146</v>
      </c>
      <c r="C47" s="35"/>
      <c r="D47" s="36" t="s">
        <v>59</v>
      </c>
      <c r="E47" s="34" t="str">
        <f>CONCATENATE("Blok ",C$59+6)</f>
        <v>Blok 7</v>
      </c>
      <c r="F47" s="34" t="s">
        <v>58</v>
      </c>
      <c r="G47" s="32"/>
      <c r="H47" s="32" t="s">
        <v>60</v>
      </c>
      <c r="I47" s="35"/>
      <c r="J47" s="36"/>
      <c r="K47" s="34"/>
      <c r="L47" s="34"/>
      <c r="M47" s="32"/>
      <c r="N47" s="33"/>
    </row>
    <row r="48" spans="1:14" x14ac:dyDescent="0.25">
      <c r="A48" s="47">
        <v>20</v>
      </c>
      <c r="B48" s="63">
        <f t="shared" si="0"/>
        <v>46153</v>
      </c>
      <c r="C48" s="35"/>
      <c r="D48" s="36" t="s">
        <v>60</v>
      </c>
      <c r="E48" s="34"/>
      <c r="F48" s="34" t="s">
        <v>59</v>
      </c>
      <c r="G48" s="32"/>
      <c r="H48" s="32" t="s">
        <v>61</v>
      </c>
      <c r="I48" s="35"/>
      <c r="J48" s="36"/>
      <c r="K48" s="34"/>
      <c r="L48" s="34"/>
      <c r="M48" s="32"/>
      <c r="N48" s="33"/>
    </row>
    <row r="49" spans="1:14" x14ac:dyDescent="0.25">
      <c r="A49" s="47">
        <v>21</v>
      </c>
      <c r="B49" s="63">
        <f t="shared" si="0"/>
        <v>46160</v>
      </c>
      <c r="C49" s="35"/>
      <c r="D49" s="36" t="s">
        <v>61</v>
      </c>
      <c r="E49" s="61"/>
      <c r="F49" s="34" t="s">
        <v>60</v>
      </c>
      <c r="G49" s="23"/>
      <c r="H49" s="60" t="s">
        <v>62</v>
      </c>
      <c r="I49" s="35"/>
      <c r="J49" s="36"/>
      <c r="K49" s="61"/>
      <c r="L49" s="34"/>
      <c r="M49" s="32"/>
      <c r="N49" s="62"/>
    </row>
    <row r="50" spans="1:14" x14ac:dyDescent="0.25">
      <c r="A50" s="47">
        <v>22</v>
      </c>
      <c r="B50" s="63">
        <f t="shared" si="0"/>
        <v>46167</v>
      </c>
      <c r="C50" s="37"/>
      <c r="D50" s="53" t="s">
        <v>62</v>
      </c>
      <c r="E50" s="34"/>
      <c r="F50" s="34" t="s">
        <v>61</v>
      </c>
      <c r="G50" s="32"/>
      <c r="H50" s="32"/>
      <c r="I50" s="35"/>
      <c r="J50" s="56"/>
      <c r="K50" s="34"/>
      <c r="L50" s="34"/>
      <c r="M50" s="32"/>
      <c r="N50" s="33"/>
    </row>
    <row r="51" spans="1:14" x14ac:dyDescent="0.25">
      <c r="A51" s="47">
        <v>23</v>
      </c>
      <c r="B51" s="63">
        <f t="shared" si="0"/>
        <v>46174</v>
      </c>
      <c r="C51" s="35"/>
      <c r="D51" s="36"/>
      <c r="E51" s="22"/>
      <c r="F51" s="54" t="s">
        <v>62</v>
      </c>
      <c r="G51" s="32"/>
      <c r="H51" s="32"/>
      <c r="I51" s="35"/>
      <c r="J51" s="36"/>
      <c r="K51" s="34"/>
      <c r="L51" s="61"/>
      <c r="M51" s="32"/>
      <c r="N51" s="33"/>
    </row>
    <row r="52" spans="1:14" x14ac:dyDescent="0.25">
      <c r="A52" s="47">
        <v>24</v>
      </c>
      <c r="B52" s="63">
        <f t="shared" si="0"/>
        <v>46181</v>
      </c>
      <c r="C52" s="35"/>
      <c r="D52" s="36"/>
      <c r="E52" s="34"/>
      <c r="F52" s="34"/>
      <c r="G52" s="32"/>
      <c r="H52" s="32"/>
      <c r="I52" s="35"/>
      <c r="J52" s="36"/>
      <c r="K52" s="34"/>
      <c r="L52" s="34"/>
      <c r="M52" s="32"/>
      <c r="N52" s="33"/>
    </row>
    <row r="53" spans="1:14" x14ac:dyDescent="0.25">
      <c r="A53" s="47">
        <v>25</v>
      </c>
      <c r="B53" s="63">
        <f t="shared" si="0"/>
        <v>46188</v>
      </c>
      <c r="C53" s="35"/>
      <c r="D53" s="36"/>
      <c r="E53" s="34"/>
      <c r="F53" s="34"/>
      <c r="G53" s="32"/>
      <c r="H53" s="32"/>
      <c r="I53" s="35"/>
      <c r="J53" s="36"/>
      <c r="K53" s="34"/>
      <c r="L53" s="34"/>
      <c r="M53" s="32"/>
      <c r="N53" s="33"/>
    </row>
    <row r="54" spans="1:14" x14ac:dyDescent="0.25">
      <c r="A54" s="47">
        <f>A53+1</f>
        <v>26</v>
      </c>
      <c r="B54" s="63">
        <f t="shared" si="0"/>
        <v>46195</v>
      </c>
      <c r="C54" s="35"/>
      <c r="D54" s="36"/>
      <c r="E54" s="34"/>
      <c r="F54" s="34"/>
      <c r="G54" s="32"/>
      <c r="H54" s="32"/>
      <c r="I54" s="35"/>
      <c r="J54" s="36"/>
      <c r="K54" s="34"/>
      <c r="L54" s="34"/>
      <c r="M54" s="32"/>
      <c r="N54" s="33"/>
    </row>
    <row r="55" spans="1:14" x14ac:dyDescent="0.25">
      <c r="A55" s="47">
        <f t="shared" ref="A55:A58" si="1">A54+1</f>
        <v>27</v>
      </c>
      <c r="B55" s="63">
        <f t="shared" si="0"/>
        <v>46202</v>
      </c>
      <c r="C55" s="35"/>
      <c r="D55" s="36"/>
      <c r="E55" s="34"/>
      <c r="F55" s="34"/>
      <c r="G55" s="32"/>
      <c r="H55" s="33"/>
      <c r="I55" s="35"/>
      <c r="J55" s="36"/>
      <c r="K55" s="34"/>
      <c r="L55" s="34"/>
      <c r="M55" s="32"/>
      <c r="N55" s="33"/>
    </row>
    <row r="56" spans="1:14" x14ac:dyDescent="0.25">
      <c r="A56" s="47">
        <f t="shared" si="1"/>
        <v>28</v>
      </c>
      <c r="B56" s="63">
        <f t="shared" si="0"/>
        <v>46209</v>
      </c>
      <c r="C56" s="29" t="s">
        <v>68</v>
      </c>
      <c r="D56" s="30"/>
      <c r="E56" s="34"/>
      <c r="F56" s="34"/>
      <c r="G56" s="32"/>
      <c r="H56" s="33"/>
      <c r="I56" s="29" t="s">
        <v>68</v>
      </c>
      <c r="J56" s="30"/>
      <c r="K56" s="34"/>
      <c r="L56" s="34"/>
      <c r="M56" s="32"/>
      <c r="N56" s="33"/>
    </row>
    <row r="57" spans="1:14" x14ac:dyDescent="0.25">
      <c r="A57" s="47">
        <f t="shared" si="1"/>
        <v>29</v>
      </c>
      <c r="B57" s="63">
        <f t="shared" si="0"/>
        <v>46216</v>
      </c>
      <c r="C57" s="29"/>
      <c r="D57" s="30"/>
      <c r="E57" s="34"/>
      <c r="F57" s="34"/>
      <c r="G57" s="30" t="s">
        <v>68</v>
      </c>
      <c r="H57" s="40"/>
      <c r="I57" s="29"/>
      <c r="J57" s="30"/>
      <c r="K57" s="34"/>
      <c r="L57" s="34"/>
      <c r="M57" s="30" t="s">
        <v>68</v>
      </c>
      <c r="N57" s="40"/>
    </row>
    <row r="58" spans="1:14" ht="15.75" thickBot="1" x14ac:dyDescent="0.3">
      <c r="A58" s="48">
        <f t="shared" si="1"/>
        <v>30</v>
      </c>
      <c r="B58" s="64">
        <f t="shared" si="0"/>
        <v>46223</v>
      </c>
      <c r="C58" s="41"/>
      <c r="D58" s="42"/>
      <c r="E58" s="43" t="s">
        <v>68</v>
      </c>
      <c r="F58" s="43"/>
      <c r="G58" s="42"/>
      <c r="H58" s="44"/>
      <c r="I58" s="41"/>
      <c r="J58" s="42"/>
      <c r="K58" s="43" t="s">
        <v>68</v>
      </c>
      <c r="L58" s="43"/>
      <c r="M58" s="42"/>
      <c r="N58" s="44"/>
    </row>
    <row r="59" spans="1:14" s="71" customFormat="1" x14ac:dyDescent="0.25">
      <c r="C59" s="71">
        <v>1</v>
      </c>
      <c r="I59" s="71">
        <v>8</v>
      </c>
    </row>
  </sheetData>
  <mergeCells count="44">
    <mergeCell ref="C56:D58"/>
    <mergeCell ref="I56:J58"/>
    <mergeCell ref="G57:H58"/>
    <mergeCell ref="M57:N58"/>
    <mergeCell ref="E58:F58"/>
    <mergeCell ref="K58:L58"/>
    <mergeCell ref="C37:D37"/>
    <mergeCell ref="I37:J37"/>
    <mergeCell ref="C46:D46"/>
    <mergeCell ref="E46:F46"/>
    <mergeCell ref="G46:H46"/>
    <mergeCell ref="I46:J46"/>
    <mergeCell ref="K46:L46"/>
    <mergeCell ref="M46:N46"/>
    <mergeCell ref="E36:F36"/>
    <mergeCell ref="G36:H36"/>
    <mergeCell ref="K36:L36"/>
    <mergeCell ref="M36:N36"/>
    <mergeCell ref="C28:D29"/>
    <mergeCell ref="E28:F29"/>
    <mergeCell ref="G28:H29"/>
    <mergeCell ref="I28:J29"/>
    <mergeCell ref="K28:L29"/>
    <mergeCell ref="M28:N29"/>
    <mergeCell ref="G18:H18"/>
    <mergeCell ref="M18:N18"/>
    <mergeCell ref="C19:D19"/>
    <mergeCell ref="E19:F19"/>
    <mergeCell ref="I19:J19"/>
    <mergeCell ref="K19:L19"/>
    <mergeCell ref="M9:N9"/>
    <mergeCell ref="C10:D10"/>
    <mergeCell ref="E10:F11"/>
    <mergeCell ref="I10:J10"/>
    <mergeCell ref="K10:L11"/>
    <mergeCell ref="C7:N7"/>
    <mergeCell ref="A8:B8"/>
    <mergeCell ref="C8:H8"/>
    <mergeCell ref="I8:N8"/>
    <mergeCell ref="C9:D9"/>
    <mergeCell ref="E9:F9"/>
    <mergeCell ref="G9:H9"/>
    <mergeCell ref="I9:J9"/>
    <mergeCell ref="K9:L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Introductie</vt:lpstr>
      <vt:lpstr>Voorbeeld PTA vwo</vt:lpstr>
      <vt:lpstr>vwo 2024</vt:lpstr>
      <vt:lpstr>vwo 2025</vt:lpstr>
      <vt:lpstr>vwo 2026</vt:lpstr>
      <vt:lpstr>vwo 2027</vt:lpstr>
      <vt:lpstr>Voorbeeld PTA havo</vt:lpstr>
      <vt:lpstr>havo 2024</vt:lpstr>
      <vt:lpstr>havo 2025</vt:lpstr>
      <vt:lpstr>havo 2026</vt:lpstr>
      <vt:lpstr>havo 2027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Mollema, M.</dc:creator>
  <cp:lastModifiedBy>Tim van Puffelen</cp:lastModifiedBy>
  <dcterms:created xsi:type="dcterms:W3CDTF">2018-06-18T10:09:18Z</dcterms:created>
  <dcterms:modified xsi:type="dcterms:W3CDTF">2024-10-17T14:48:23Z</dcterms:modified>
</cp:coreProperties>
</file>